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\Datos para ARAESTAT Versión Carmina\Asociaciones\"/>
    </mc:Choice>
  </mc:AlternateContent>
  <xr:revisionPtr revIDLastSave="0" documentId="13_ncr:1_{FFB99908-2F2A-4ACD-AC2F-B164B8D58A67}" xr6:coauthVersionLast="47" xr6:coauthVersionMax="47" xr10:uidLastSave="{00000000-0000-0000-0000-000000000000}"/>
  <bookViews>
    <workbookView xWindow="360" yWindow="105" windowWidth="24855" windowHeight="15480" activeTab="1" xr2:uid="{00000000-000D-0000-FFFF-FFFF00000000}"/>
  </bookViews>
  <sheets>
    <sheet name="Evolución Histórica" sheetId="4" r:id="rId1"/>
    <sheet name="Asocaciones Activas" sheetId="5" r:id="rId2"/>
    <sheet name="Asociaciones creadas" sheetId="8" r:id="rId3"/>
    <sheet name="Evolución densidad sector" sheetId="9" r:id="rId4"/>
    <sheet name="Evolución creadas según entorno" sheetId="12" r:id="rId5"/>
    <sheet name="Por provincias y finalidad" sheetId="13" r:id="rId6"/>
    <sheet name="Declaraciones utlidad pública" sheetId="14" r:id="rId7"/>
    <sheet name="Datos empleo" sheetId="15" r:id="rId8"/>
    <sheet name="Indicadores Económicos" sheetId="16" r:id="rId9"/>
    <sheet name="VAB" sheetId="17" r:id="rId10"/>
  </sheets>
  <definedNames>
    <definedName name="_xlnm.Print_Area" localSheetId="1">'Asocaciones Activas'!$A$1:$H$8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5" l="1"/>
  <c r="H14" i="5"/>
  <c r="H17" i="5" l="1"/>
  <c r="H7" i="15"/>
  <c r="C7" i="17" l="1"/>
  <c r="D7" i="17"/>
  <c r="E7" i="17"/>
  <c r="F7" i="17"/>
  <c r="G7" i="17"/>
  <c r="H7" i="17"/>
  <c r="B7" i="17"/>
  <c r="C31" i="16"/>
  <c r="D31" i="16"/>
  <c r="E31" i="16"/>
  <c r="B31" i="16"/>
  <c r="E15" i="16"/>
  <c r="D15" i="16"/>
  <c r="C15" i="16"/>
  <c r="E8" i="16"/>
  <c r="D8" i="16"/>
  <c r="C8" i="16"/>
  <c r="G7" i="15"/>
</calcChain>
</file>

<file path=xl/sharedStrings.xml><?xml version="1.0" encoding="utf-8"?>
<sst xmlns="http://schemas.openxmlformats.org/spreadsheetml/2006/main" count="240" uniqueCount="76">
  <si>
    <t>Huesca</t>
  </si>
  <si>
    <t>Teruel</t>
  </si>
  <si>
    <t>Zaragoza</t>
  </si>
  <si>
    <t>Grupo 12: Otros fines</t>
  </si>
  <si>
    <t>Aragón</t>
  </si>
  <si>
    <t>Ingresos</t>
  </si>
  <si>
    <t>Resultado Explotación</t>
  </si>
  <si>
    <t>Resultado Cuenta PyG</t>
  </si>
  <si>
    <t>Gastos de Personal</t>
  </si>
  <si>
    <t xml:space="preserve">Zaragoza </t>
  </si>
  <si>
    <t>Totales</t>
  </si>
  <si>
    <t>Urbana</t>
  </si>
  <si>
    <t>Rural</t>
  </si>
  <si>
    <t>TOTALES</t>
  </si>
  <si>
    <t xml:space="preserve">HUESCA </t>
  </si>
  <si>
    <t>ZARAGOZA</t>
  </si>
  <si>
    <t>TERUEL</t>
  </si>
  <si>
    <t>Grupo 1 Cultura y Ocio</t>
  </si>
  <si>
    <t>Grupo 2 Educación e Investigación</t>
  </si>
  <si>
    <t>Grupo 3 Salud</t>
  </si>
  <si>
    <t>Grupo 4 Servicios Sociales</t>
  </si>
  <si>
    <t>Grupo 5 Medio Ambiente</t>
  </si>
  <si>
    <t>Grupo 6 Servicios Cívicos</t>
  </si>
  <si>
    <t>Grupo 7 Ley, Defensa y Política</t>
  </si>
  <si>
    <t>Grupo 8 Intermediarios filantrópicos y promoción de voluntariado</t>
  </si>
  <si>
    <t>Grupo 9 Actividades Internacionales</t>
  </si>
  <si>
    <t>Grupo 10 Religión</t>
  </si>
  <si>
    <t>Grupo 11 Negocio, Asociaciones profesionales y Uniones</t>
  </si>
  <si>
    <t>1883-1964</t>
  </si>
  <si>
    <t>1965-1978</t>
  </si>
  <si>
    <t>1979-1990</t>
  </si>
  <si>
    <t>1991-2000</t>
  </si>
  <si>
    <t>2001-2010</t>
  </si>
  <si>
    <t>2011-2015</t>
  </si>
  <si>
    <t>2016-2022</t>
  </si>
  <si>
    <t>nº</t>
  </si>
  <si>
    <t>%</t>
  </si>
  <si>
    <t>nª</t>
  </si>
  <si>
    <t>Fuente: elaboración propia a partir de los datos del Registro General de Asociaciones de la Comunidas Autónoma de Aragón</t>
  </si>
  <si>
    <t>Fuente: elaboración propia a partir de los datos de la AEAT</t>
  </si>
  <si>
    <t>Fuente: elaboración propia a partir de los datos del Registro General de Asociaciones de la Comunidas Autónoma de Aragón y el Ministerio de Interior</t>
  </si>
  <si>
    <t>Fuente: elaboración propia a partir de los datos de Aragón Open Data</t>
  </si>
  <si>
    <t>2021*</t>
  </si>
  <si>
    <t>* En 2021, los datos que provienen del Registro General de Asociaciones y de Aragon Open Data no coinciden, siendo los segundos inferiores. Solo se dispone de datos de un 48% de las entidades credas ese año (143 de 299)</t>
  </si>
  <si>
    <t>n.d.</t>
  </si>
  <si>
    <t>n.d</t>
  </si>
  <si>
    <t>** En 2022, los datos que provienen del Registro General de Asociaciones y de Aragon Open Data siguen sin coincidir. Solo se dispone de datos de un 48% de las entidades credas ese año (143 de 299) y no hay datos disponibles de 2022</t>
  </si>
  <si>
    <t>2022**</t>
  </si>
  <si>
    <t>Fuente: elaboración propia a partir de la información del Registro General de Aociaciones de Aragón</t>
  </si>
  <si>
    <t>* En 2021, los datos que provienen del Registro General de Asociaciones y de Aragon Open Data, de nuevo, no coinciden, siendo los segundos inferiores. Solo se dispone de datos de un 48% de las entidades credas ese año (143 de 299)</t>
  </si>
  <si>
    <t xml:space="preserve">** En 2022,  no hay datos disponibles </t>
  </si>
  <si>
    <t xml:space="preserve">Fuente: elaboración propia a partir de los datos del Registro General de Asociaciones de la Comunidas Autónoma de Aragón </t>
  </si>
  <si>
    <t>Fuente: elaboración propia a partir de los datos del Registro General de Asociaciones de la Comunidas Autónoma de Aragón y de los datos del Instituto Nacional de Estadística</t>
  </si>
  <si>
    <t>modificacion estatutos</t>
  </si>
  <si>
    <t>modificacion juntas directivas</t>
  </si>
  <si>
    <t>certificados y copias de documentos</t>
  </si>
  <si>
    <t>Número de asociaciones activas totales (incluyen ámbito estatal y autonómico)</t>
  </si>
  <si>
    <t xml:space="preserve"> Número de asociaciones activas de ámbito estatal</t>
  </si>
  <si>
    <t>Número de asociaciones activas de ámbito autonómico</t>
  </si>
  <si>
    <t>-</t>
  </si>
  <si>
    <t>Fuente: elaboración propia a partir de los datos del Registro General de Asociaciones de la Comunidas Autónoma de Aragón. Datos de 2022 del registro de asociaciones de Zaragoza</t>
  </si>
  <si>
    <t>Datos adicionales: trámites con el registro de asociaciones de Zaragoza 2022.</t>
  </si>
  <si>
    <t>Fuente: registro de asociaciones de Zaragoza</t>
  </si>
  <si>
    <t>Declaraciones de entidades asociativas de utilidad pública realizadas en Aragón</t>
  </si>
  <si>
    <t>Distribución de las entidades asociativas de ámbito autonómico creadas en Aragón por provincias según su finalidad</t>
  </si>
  <si>
    <t>Evolución en el número de asociaciones creadas de ámbito autonómico en entorno urbano o rural</t>
  </si>
  <si>
    <t>Evolución de la densidad del sector asociativo por cada 10.000 habitantes</t>
  </si>
  <si>
    <t>Número de asociaciones creadas totales (incluyen ámbito estatal y autonómico)</t>
  </si>
  <si>
    <t>Número de asoiaciones creadas de ámbito estatal</t>
  </si>
  <si>
    <t>Número de asociaciones creadas de ámbito autonómico</t>
  </si>
  <si>
    <t>Evolución de los principales indicadores económicos de las entidades asociativas aragonesas</t>
  </si>
  <si>
    <t>Evolución del empleo en las entidades asociativas con sede en Aragón</t>
  </si>
  <si>
    <t>Valor Añadido Bruto generado por las entidades asociativas aragonesas</t>
  </si>
  <si>
    <t>Evolución histórica en el número de asociaciones creadas en Aragón</t>
  </si>
  <si>
    <t>Fuente: elaboración propia a partir de los datos del Registro General de Asociaciones de la Comunidad Autónoma de Aragón y de los datos disponibles del Ministerio de Interior</t>
  </si>
  <si>
    <t>Fuente: elaboración propia a partir de los datos del Registro General de Asociaciones de la Comunidad Autónoma de Aragón y de los datos disponibles del Ministerio de Interior. Datos de 2022 del registro de asociaciones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</si>
</sst>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/>
      <right style="medium">
        <color indexed="64"/>
      </right>
      <top style="thin">
        <color rgb="FF006600"/>
      </top>
      <bottom style="thin">
        <color rgb="FF006600"/>
      </bottom>
      <diagonal/>
    </border>
    <border>
      <left/>
      <right style="medium">
        <color indexed="64"/>
      </right>
      <top/>
      <bottom style="thin">
        <color rgb="FF0066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/>
    <xf numFmtId="3" fontId="7" fillId="0" borderId="1" xfId="0" applyNumberFormat="1" applyFont="1" applyBorder="1"/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/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vertical="center"/>
    </xf>
    <xf numFmtId="4" fontId="7" fillId="0" borderId="40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0" borderId="41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8" fillId="0" borderId="37" xfId="0" applyNumberFormat="1" applyFont="1" applyBorder="1" applyAlignment="1">
      <alignment vertical="center"/>
    </xf>
    <xf numFmtId="4" fontId="8" fillId="0" borderId="2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7" fillId="0" borderId="42" xfId="0" applyFont="1" applyBorder="1" applyAlignment="1">
      <alignment vertical="center"/>
    </xf>
    <xf numFmtId="4" fontId="7" fillId="0" borderId="19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vertical="center"/>
    </xf>
    <xf numFmtId="4" fontId="7" fillId="0" borderId="36" xfId="0" applyNumberFormat="1" applyFont="1" applyBorder="1" applyAlignment="1">
      <alignment vertical="center"/>
    </xf>
    <xf numFmtId="4" fontId="7" fillId="0" borderId="32" xfId="0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0" fontId="9" fillId="0" borderId="5" xfId="0" applyFont="1" applyBorder="1"/>
    <xf numFmtId="0" fontId="10" fillId="0" borderId="23" xfId="0" applyFont="1" applyBorder="1"/>
    <xf numFmtId="0" fontId="9" fillId="0" borderId="23" xfId="0" applyFont="1" applyBorder="1"/>
    <xf numFmtId="0" fontId="9" fillId="0" borderId="2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/>
    </xf>
    <xf numFmtId="4" fontId="0" fillId="0" borderId="0" xfId="0" applyNumberFormat="1"/>
    <xf numFmtId="0" fontId="9" fillId="0" borderId="1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47" xfId="0" applyFont="1" applyBorder="1"/>
    <xf numFmtId="0" fontId="6" fillId="0" borderId="50" xfId="0" applyFont="1" applyBorder="1"/>
    <xf numFmtId="0" fontId="6" fillId="2" borderId="51" xfId="0" applyFont="1" applyFill="1" applyBorder="1"/>
    <xf numFmtId="3" fontId="0" fillId="0" borderId="0" xfId="0" applyNumberFormat="1"/>
    <xf numFmtId="3" fontId="6" fillId="0" borderId="51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49" fontId="13" fillId="0" borderId="0" xfId="0" applyNumberFormat="1" applyFont="1"/>
    <xf numFmtId="0" fontId="13" fillId="0" borderId="0" xfId="0" applyFont="1"/>
    <xf numFmtId="49" fontId="13" fillId="0" borderId="33" xfId="0" applyNumberFormat="1" applyFont="1" applyBorder="1" applyAlignment="1">
      <alignment wrapText="1"/>
    </xf>
    <xf numFmtId="0" fontId="0" fillId="0" borderId="33" xfId="0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3" fontId="8" fillId="3" borderId="1" xfId="0" applyNumberFormat="1" applyFont="1" applyFill="1" applyBorder="1"/>
    <xf numFmtId="0" fontId="8" fillId="0" borderId="2" xfId="0" applyFont="1" applyBorder="1" applyAlignment="1">
      <alignment vertical="center"/>
    </xf>
    <xf numFmtId="0" fontId="7" fillId="3" borderId="56" xfId="0" applyFont="1" applyFill="1" applyBorder="1"/>
    <xf numFmtId="0" fontId="6" fillId="0" borderId="33" xfId="0" applyFont="1" applyBorder="1"/>
    <xf numFmtId="0" fontId="8" fillId="3" borderId="1" xfId="0" applyFont="1" applyFill="1" applyBorder="1"/>
    <xf numFmtId="0" fontId="8" fillId="0" borderId="2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A2" sqref="A2"/>
    </sheetView>
  </sheetViews>
  <sheetFormatPr baseColWidth="10" defaultRowHeight="12.75" x14ac:dyDescent="0.2"/>
  <cols>
    <col min="1" max="1" width="13.140625" customWidth="1"/>
  </cols>
  <sheetData>
    <row r="1" spans="1:10" x14ac:dyDescent="0.2">
      <c r="A1" s="5" t="s">
        <v>73</v>
      </c>
      <c r="B1" s="2"/>
      <c r="C1" s="2"/>
      <c r="D1" s="2"/>
    </row>
    <row r="2" spans="1:10" ht="13.5" thickBot="1" x14ac:dyDescent="0.25">
      <c r="A2" s="5"/>
      <c r="B2" s="2"/>
      <c r="C2" s="2"/>
      <c r="D2" s="2"/>
    </row>
    <row r="3" spans="1:10" s="14" customFormat="1" ht="13.5" thickBot="1" x14ac:dyDescent="0.25">
      <c r="B3" s="143" t="s">
        <v>0</v>
      </c>
      <c r="C3" s="144"/>
      <c r="D3" s="145" t="s">
        <v>9</v>
      </c>
      <c r="E3" s="144"/>
      <c r="F3" s="145" t="s">
        <v>1</v>
      </c>
      <c r="G3" s="144"/>
      <c r="H3" s="146" t="s">
        <v>4</v>
      </c>
      <c r="I3" s="147"/>
    </row>
    <row r="4" spans="1:10" s="14" customFormat="1" ht="13.5" thickBot="1" x14ac:dyDescent="0.25">
      <c r="B4" s="93" t="s">
        <v>35</v>
      </c>
      <c r="C4" s="94" t="s">
        <v>36</v>
      </c>
      <c r="D4" s="94" t="s">
        <v>37</v>
      </c>
      <c r="E4" s="94" t="s">
        <v>36</v>
      </c>
      <c r="F4" s="94" t="s">
        <v>37</v>
      </c>
      <c r="G4" s="94" t="s">
        <v>36</v>
      </c>
      <c r="H4" s="95" t="s">
        <v>37</v>
      </c>
      <c r="I4" s="96" t="s">
        <v>36</v>
      </c>
    </row>
    <row r="5" spans="1:10" x14ac:dyDescent="0.2">
      <c r="A5" s="103" t="s">
        <v>28</v>
      </c>
      <c r="B5" s="97">
        <v>1</v>
      </c>
      <c r="C5" s="98">
        <v>0.02</v>
      </c>
      <c r="D5" s="97">
        <v>62</v>
      </c>
      <c r="E5" s="98">
        <v>0.6</v>
      </c>
      <c r="F5" s="97">
        <v>1</v>
      </c>
      <c r="G5" s="98">
        <v>0.02</v>
      </c>
      <c r="H5" s="97">
        <v>64</v>
      </c>
      <c r="I5" s="98">
        <v>0.3</v>
      </c>
      <c r="J5" s="10"/>
    </row>
    <row r="6" spans="1:10" x14ac:dyDescent="0.2">
      <c r="A6" s="104" t="s">
        <v>29</v>
      </c>
      <c r="B6" s="99">
        <v>146</v>
      </c>
      <c r="C6" s="100">
        <v>3.4</v>
      </c>
      <c r="D6" s="99">
        <v>375</v>
      </c>
      <c r="E6" s="100">
        <v>3.7</v>
      </c>
      <c r="F6" s="99">
        <v>92</v>
      </c>
      <c r="G6" s="100">
        <v>2.5</v>
      </c>
      <c r="H6" s="99">
        <v>613</v>
      </c>
      <c r="I6" s="100">
        <v>3.1</v>
      </c>
      <c r="J6" s="10"/>
    </row>
    <row r="7" spans="1:10" x14ac:dyDescent="0.2">
      <c r="A7" s="104" t="s">
        <v>30</v>
      </c>
      <c r="B7" s="99">
        <v>578</v>
      </c>
      <c r="C7" s="100">
        <v>13.3</v>
      </c>
      <c r="D7" s="99">
        <v>1467</v>
      </c>
      <c r="E7" s="100">
        <v>14.6</v>
      </c>
      <c r="F7" s="99">
        <v>489</v>
      </c>
      <c r="G7" s="100">
        <v>13.6</v>
      </c>
      <c r="H7" s="99">
        <v>2534</v>
      </c>
      <c r="I7" s="100">
        <v>13.1</v>
      </c>
      <c r="J7" s="10"/>
    </row>
    <row r="8" spans="1:10" x14ac:dyDescent="0.2">
      <c r="A8" s="104" t="s">
        <v>31</v>
      </c>
      <c r="B8" s="99">
        <v>943</v>
      </c>
      <c r="C8" s="100">
        <v>21.7</v>
      </c>
      <c r="D8" s="99">
        <v>2667</v>
      </c>
      <c r="E8" s="100">
        <v>26.5</v>
      </c>
      <c r="F8" s="99">
        <v>748</v>
      </c>
      <c r="G8" s="100">
        <v>20.7</v>
      </c>
      <c r="H8" s="99">
        <v>4358</v>
      </c>
      <c r="I8" s="100">
        <v>22.6</v>
      </c>
      <c r="J8" s="10"/>
    </row>
    <row r="9" spans="1:10" x14ac:dyDescent="0.2">
      <c r="A9" s="104" t="s">
        <v>32</v>
      </c>
      <c r="B9" s="99">
        <v>1303</v>
      </c>
      <c r="C9" s="100">
        <v>30.1</v>
      </c>
      <c r="D9" s="99">
        <v>3193</v>
      </c>
      <c r="E9" s="100">
        <v>31.7</v>
      </c>
      <c r="F9" s="99">
        <v>1224</v>
      </c>
      <c r="G9" s="100">
        <v>34</v>
      </c>
      <c r="H9" s="99">
        <v>5720</v>
      </c>
      <c r="I9" s="100">
        <v>29.6</v>
      </c>
      <c r="J9" s="10"/>
    </row>
    <row r="10" spans="1:10" x14ac:dyDescent="0.2">
      <c r="A10" s="104" t="s">
        <v>33</v>
      </c>
      <c r="B10" s="99">
        <v>588</v>
      </c>
      <c r="C10" s="100">
        <v>13.5</v>
      </c>
      <c r="D10" s="99">
        <v>1726</v>
      </c>
      <c r="E10" s="100">
        <v>17.100000000000001</v>
      </c>
      <c r="F10" s="99">
        <v>544</v>
      </c>
      <c r="G10" s="100">
        <v>15.1</v>
      </c>
      <c r="H10" s="99">
        <v>2858</v>
      </c>
      <c r="I10" s="100">
        <v>14.8</v>
      </c>
      <c r="J10" s="10"/>
    </row>
    <row r="11" spans="1:10" ht="13.5" thickBot="1" x14ac:dyDescent="0.25">
      <c r="A11" s="105" t="s">
        <v>34</v>
      </c>
      <c r="B11" s="101">
        <v>772</v>
      </c>
      <c r="C11" s="102">
        <v>17.8</v>
      </c>
      <c r="D11" s="101">
        <v>561</v>
      </c>
      <c r="E11" s="102">
        <v>5.6</v>
      </c>
      <c r="F11" s="101">
        <v>500</v>
      </c>
      <c r="G11" s="102">
        <v>13.9</v>
      </c>
      <c r="H11" s="101">
        <v>3142</v>
      </c>
      <c r="I11" s="102">
        <v>16.2</v>
      </c>
      <c r="J11" s="10"/>
    </row>
    <row r="12" spans="1:10" s="106" customFormat="1" ht="13.5" thickBot="1" x14ac:dyDescent="0.25">
      <c r="B12" s="107">
        <v>4331</v>
      </c>
      <c r="C12" s="108"/>
      <c r="D12" s="107">
        <v>10051</v>
      </c>
      <c r="E12" s="108"/>
      <c r="F12" s="107">
        <v>3598</v>
      </c>
      <c r="G12" s="108"/>
      <c r="H12" s="107">
        <v>19289</v>
      </c>
      <c r="I12" s="108"/>
      <c r="J12" s="109"/>
    </row>
    <row r="13" spans="1:10" x14ac:dyDescent="0.2">
      <c r="B13" s="110" t="s">
        <v>38</v>
      </c>
      <c r="C13" s="14"/>
      <c r="D13" s="14"/>
      <c r="E13" s="14"/>
      <c r="F13" s="14"/>
      <c r="G13" s="14"/>
      <c r="H13" s="14"/>
      <c r="I13" s="14"/>
      <c r="J13" s="14"/>
    </row>
    <row r="14" spans="1:10" x14ac:dyDescent="0.2">
      <c r="B14" s="14"/>
      <c r="C14" s="14"/>
      <c r="D14" s="14"/>
      <c r="E14" s="14"/>
      <c r="F14" s="14"/>
      <c r="G14" s="14"/>
      <c r="H14" s="14"/>
      <c r="I14" s="14"/>
      <c r="J14" s="14"/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C8"/>
  <sheetViews>
    <sheetView workbookViewId="0">
      <selection activeCell="A2" sqref="A2"/>
    </sheetView>
  </sheetViews>
  <sheetFormatPr baseColWidth="10" defaultRowHeight="12.75" x14ac:dyDescent="0.2"/>
  <cols>
    <col min="2" max="9" width="15" customWidth="1"/>
  </cols>
  <sheetData>
    <row r="1" spans="1:29" x14ac:dyDescent="0.2">
      <c r="A1" s="5" t="s">
        <v>72</v>
      </c>
      <c r="B1" s="3"/>
      <c r="C1" s="3"/>
      <c r="D1" s="3"/>
      <c r="E1" s="3"/>
      <c r="F1" s="3"/>
      <c r="G1" s="3"/>
      <c r="H1" s="3"/>
      <c r="I1" s="9"/>
      <c r="J1" s="9"/>
      <c r="K1" s="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13.5" thickBot="1" x14ac:dyDescent="0.25"/>
    <row r="3" spans="1:29" ht="15.75" x14ac:dyDescent="0.25">
      <c r="A3" s="80"/>
      <c r="B3" s="83">
        <v>2016</v>
      </c>
      <c r="C3" s="84">
        <v>2017</v>
      </c>
      <c r="D3" s="84">
        <v>2018</v>
      </c>
      <c r="E3" s="84">
        <v>2019</v>
      </c>
      <c r="F3" s="84">
        <v>2020</v>
      </c>
      <c r="G3" s="89">
        <v>2021</v>
      </c>
      <c r="H3" s="90">
        <v>2022</v>
      </c>
    </row>
    <row r="4" spans="1:29" ht="15.75" x14ac:dyDescent="0.25">
      <c r="A4" s="81" t="s">
        <v>0</v>
      </c>
      <c r="B4" s="85">
        <v>17879511</v>
      </c>
      <c r="C4" s="79">
        <v>21014789</v>
      </c>
      <c r="D4" s="79">
        <v>24207026</v>
      </c>
      <c r="E4" s="79">
        <v>18554112</v>
      </c>
      <c r="F4" s="79">
        <v>16124101</v>
      </c>
      <c r="G4" s="79">
        <v>21424548</v>
      </c>
      <c r="H4" s="79">
        <v>24382943</v>
      </c>
    </row>
    <row r="5" spans="1:29" ht="15.75" x14ac:dyDescent="0.25">
      <c r="A5" s="81" t="s">
        <v>1</v>
      </c>
      <c r="B5" s="85">
        <v>5696264</v>
      </c>
      <c r="C5" s="79">
        <v>6565877</v>
      </c>
      <c r="D5" s="79">
        <v>7003194</v>
      </c>
      <c r="E5" s="79">
        <v>7194481</v>
      </c>
      <c r="F5" s="79">
        <v>7479030</v>
      </c>
      <c r="G5" s="79">
        <v>7675150</v>
      </c>
      <c r="H5" s="79">
        <v>7586758</v>
      </c>
    </row>
    <row r="6" spans="1:29" ht="15.75" x14ac:dyDescent="0.25">
      <c r="A6" s="81" t="s">
        <v>2</v>
      </c>
      <c r="B6" s="85">
        <v>48927603</v>
      </c>
      <c r="C6" s="79">
        <v>57965447</v>
      </c>
      <c r="D6" s="79">
        <v>60951852</v>
      </c>
      <c r="E6" s="79">
        <v>67039231</v>
      </c>
      <c r="F6" s="79">
        <v>62759750</v>
      </c>
      <c r="G6" s="79">
        <v>67873432</v>
      </c>
      <c r="H6" s="79">
        <v>75813701</v>
      </c>
    </row>
    <row r="7" spans="1:29" ht="16.5" thickBot="1" x14ac:dyDescent="0.3">
      <c r="A7" s="82" t="s">
        <v>4</v>
      </c>
      <c r="B7" s="86">
        <f>SUM(B4:B6)</f>
        <v>72503378</v>
      </c>
      <c r="C7" s="87">
        <f t="shared" ref="C7:H7" si="0">SUM(C4:C6)</f>
        <v>85546113</v>
      </c>
      <c r="D7" s="87">
        <f t="shared" si="0"/>
        <v>92162072</v>
      </c>
      <c r="E7" s="87">
        <f t="shared" si="0"/>
        <v>92787824</v>
      </c>
      <c r="F7" s="87">
        <f t="shared" si="0"/>
        <v>86362881</v>
      </c>
      <c r="G7" s="87">
        <f t="shared" si="0"/>
        <v>96973130</v>
      </c>
      <c r="H7" s="87">
        <f t="shared" si="0"/>
        <v>107783402</v>
      </c>
    </row>
    <row r="8" spans="1:29" x14ac:dyDescent="0.2">
      <c r="B8" s="110" t="s">
        <v>39</v>
      </c>
    </row>
  </sheetData>
  <pageMargins left="0.70866141732283472" right="0.70866141732283472" top="0.74803149606299213" bottom="0.74803149606299213" header="0.31496062992125984" footer="0.31496062992125984"/>
  <pageSetup paperSize="9" scale="76" orientation="portrait" r:id="rId1"/>
  <ignoredErrors>
    <ignoredError sqref="B7:C7 E7:H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workbookViewId="0">
      <selection activeCell="B9" sqref="B9"/>
    </sheetView>
  </sheetViews>
  <sheetFormatPr baseColWidth="10" defaultRowHeight="12.75" x14ac:dyDescent="0.2"/>
  <cols>
    <col min="2" max="2" width="11.85546875" customWidth="1"/>
    <col min="3" max="3" width="11.42578125" customWidth="1"/>
    <col min="19" max="19" width="20.85546875" customWidth="1"/>
    <col min="20" max="20" width="15.28515625" customWidth="1"/>
  </cols>
  <sheetData>
    <row r="1" spans="1:8" x14ac:dyDescent="0.2">
      <c r="A1" s="5" t="s">
        <v>56</v>
      </c>
      <c r="B1" s="2"/>
      <c r="C1" s="2"/>
      <c r="D1" s="2"/>
      <c r="E1" s="2"/>
      <c r="F1" s="2"/>
      <c r="G1" s="2"/>
    </row>
    <row r="2" spans="1:8" x14ac:dyDescent="0.2">
      <c r="A2" s="5"/>
      <c r="B2" s="2"/>
      <c r="C2" s="2"/>
      <c r="D2" s="2"/>
      <c r="E2" s="2"/>
      <c r="F2" s="2"/>
      <c r="G2" s="2"/>
      <c r="H2" s="14"/>
    </row>
    <row r="3" spans="1:8" s="14" customFormat="1" x14ac:dyDescent="0.2">
      <c r="B3" s="15">
        <v>2016</v>
      </c>
      <c r="C3" s="15">
        <v>2017</v>
      </c>
      <c r="D3" s="15">
        <v>2018</v>
      </c>
      <c r="E3" s="15">
        <v>2019</v>
      </c>
      <c r="F3" s="15">
        <v>2020</v>
      </c>
      <c r="G3" s="15">
        <v>2021</v>
      </c>
      <c r="H3"/>
    </row>
    <row r="4" spans="1:8" x14ac:dyDescent="0.2">
      <c r="A4" s="13" t="s">
        <v>0</v>
      </c>
      <c r="B4" s="17">
        <v>393</v>
      </c>
      <c r="C4" s="17">
        <v>698</v>
      </c>
      <c r="D4" s="17">
        <v>893</v>
      </c>
      <c r="E4" s="17">
        <v>968</v>
      </c>
      <c r="F4" s="17">
        <v>747</v>
      </c>
      <c r="G4" s="17">
        <v>957</v>
      </c>
    </row>
    <row r="5" spans="1:8" x14ac:dyDescent="0.2">
      <c r="A5" s="13" t="s">
        <v>1</v>
      </c>
      <c r="B5" s="17">
        <v>308</v>
      </c>
      <c r="C5" s="17">
        <v>1457</v>
      </c>
      <c r="D5" s="17">
        <v>1589</v>
      </c>
      <c r="E5" s="17">
        <v>1640</v>
      </c>
      <c r="F5" s="17">
        <v>1748</v>
      </c>
      <c r="G5" s="17">
        <v>1232</v>
      </c>
    </row>
    <row r="6" spans="1:8" x14ac:dyDescent="0.2">
      <c r="A6" s="13" t="s">
        <v>2</v>
      </c>
      <c r="B6" s="17">
        <v>2466</v>
      </c>
      <c r="C6" s="17">
        <v>2583</v>
      </c>
      <c r="D6" s="17">
        <v>2780</v>
      </c>
      <c r="E6" s="17">
        <v>2944</v>
      </c>
      <c r="F6" s="17">
        <v>2585</v>
      </c>
      <c r="G6" s="17">
        <v>2986</v>
      </c>
      <c r="H6" s="14"/>
    </row>
    <row r="7" spans="1:8" s="6" customFormat="1" x14ac:dyDescent="0.2">
      <c r="A7" s="13" t="s">
        <v>4</v>
      </c>
      <c r="B7" s="18">
        <v>3167</v>
      </c>
      <c r="C7" s="18">
        <v>4738</v>
      </c>
      <c r="D7" s="18">
        <v>5262</v>
      </c>
      <c r="E7" s="18">
        <v>5552</v>
      </c>
      <c r="F7" s="18">
        <v>5080</v>
      </c>
      <c r="G7" s="18">
        <v>5175</v>
      </c>
      <c r="H7"/>
    </row>
    <row r="8" spans="1:8" x14ac:dyDescent="0.2">
      <c r="B8" s="110" t="s">
        <v>74</v>
      </c>
    </row>
    <row r="9" spans="1:8" ht="17.25" customHeight="1" x14ac:dyDescent="0.2"/>
    <row r="11" spans="1:8" x14ac:dyDescent="0.2">
      <c r="A11" s="5" t="s">
        <v>57</v>
      </c>
      <c r="B11" s="2"/>
      <c r="C11" s="2"/>
      <c r="D11" s="2"/>
      <c r="E11" s="2"/>
      <c r="F11" s="2"/>
    </row>
    <row r="12" spans="1:8" x14ac:dyDescent="0.2">
      <c r="A12" s="2"/>
      <c r="B12" s="2"/>
      <c r="C12" s="2"/>
      <c r="D12" s="2"/>
      <c r="E12" s="2"/>
      <c r="F12" s="2"/>
    </row>
    <row r="13" spans="1:8" s="8" customFormat="1" x14ac:dyDescent="0.2">
      <c r="B13" s="13">
        <v>2016</v>
      </c>
      <c r="C13" s="13">
        <v>2017</v>
      </c>
      <c r="D13" s="13">
        <v>2018</v>
      </c>
      <c r="E13" s="13">
        <v>2019</v>
      </c>
      <c r="F13" s="13">
        <v>2020</v>
      </c>
      <c r="G13" s="13">
        <v>2021</v>
      </c>
      <c r="H13" s="13">
        <v>2022</v>
      </c>
    </row>
    <row r="14" spans="1:8" x14ac:dyDescent="0.2">
      <c r="A14" s="11" t="s">
        <v>0</v>
      </c>
      <c r="B14" s="11">
        <v>198</v>
      </c>
      <c r="C14" s="11">
        <v>214</v>
      </c>
      <c r="D14" s="11">
        <v>216</v>
      </c>
      <c r="E14" s="11">
        <v>219</v>
      </c>
      <c r="F14" s="11">
        <v>227</v>
      </c>
      <c r="G14" s="11">
        <v>236</v>
      </c>
      <c r="H14" s="11">
        <f>236+13</f>
        <v>249</v>
      </c>
    </row>
    <row r="15" spans="1:8" x14ac:dyDescent="0.2">
      <c r="A15" s="11" t="s">
        <v>1</v>
      </c>
      <c r="B15" s="11">
        <v>58</v>
      </c>
      <c r="C15" s="11">
        <v>62</v>
      </c>
      <c r="D15" s="11">
        <v>65</v>
      </c>
      <c r="E15" s="11">
        <v>70</v>
      </c>
      <c r="F15" s="11">
        <v>73</v>
      </c>
      <c r="G15" s="11">
        <v>76</v>
      </c>
      <c r="H15" s="11">
        <f>76+4</f>
        <v>80</v>
      </c>
    </row>
    <row r="16" spans="1:8" x14ac:dyDescent="0.2">
      <c r="A16" s="11" t="s">
        <v>2</v>
      </c>
      <c r="B16" s="12">
        <v>1050</v>
      </c>
      <c r="C16" s="12">
        <v>1099</v>
      </c>
      <c r="D16" s="12">
        <v>1126</v>
      </c>
      <c r="E16" s="12">
        <v>1158</v>
      </c>
      <c r="F16" s="12">
        <v>1187</v>
      </c>
      <c r="G16" s="12">
        <v>1220</v>
      </c>
      <c r="H16" s="12">
        <v>1245</v>
      </c>
    </row>
    <row r="17" spans="1:22" s="22" customFormat="1" x14ac:dyDescent="0.2">
      <c r="A17" s="20" t="s">
        <v>4</v>
      </c>
      <c r="B17" s="21">
        <v>1306</v>
      </c>
      <c r="C17" s="21">
        <v>1374</v>
      </c>
      <c r="D17" s="21">
        <v>1407</v>
      </c>
      <c r="E17" s="21">
        <v>1447</v>
      </c>
      <c r="F17" s="21">
        <v>1487</v>
      </c>
      <c r="G17" s="21">
        <v>1532</v>
      </c>
      <c r="H17" s="21">
        <f>SUM(H14:H16)</f>
        <v>1574</v>
      </c>
      <c r="L17" s="131"/>
    </row>
    <row r="18" spans="1:22" x14ac:dyDescent="0.2">
      <c r="B18" s="110" t="s">
        <v>74</v>
      </c>
    </row>
    <row r="20" spans="1:22" x14ac:dyDescent="0.2">
      <c r="A20" s="5" t="s">
        <v>58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22" x14ac:dyDescent="0.2">
      <c r="A21" s="2"/>
      <c r="B21" s="2"/>
      <c r="C21" s="2"/>
      <c r="D21" s="2"/>
      <c r="E21" s="2"/>
      <c r="F21" s="2"/>
      <c r="G21" s="2"/>
      <c r="I21" s="2"/>
      <c r="J21" s="2"/>
      <c r="K21" s="2"/>
      <c r="L21" s="2"/>
      <c r="M21" s="2"/>
    </row>
    <row r="22" spans="1:22" s="8" customFormat="1" x14ac:dyDescent="0.2">
      <c r="B22" s="13">
        <v>2016</v>
      </c>
      <c r="C22" s="13">
        <v>2017</v>
      </c>
      <c r="D22" s="13">
        <v>2018</v>
      </c>
      <c r="E22" s="13">
        <v>2019</v>
      </c>
      <c r="F22" s="13">
        <v>2020</v>
      </c>
      <c r="G22" s="139">
        <v>2021</v>
      </c>
      <c r="H22" s="141">
        <v>2022</v>
      </c>
    </row>
    <row r="23" spans="1:22" x14ac:dyDescent="0.2">
      <c r="A23" s="11" t="s">
        <v>0</v>
      </c>
      <c r="B23" s="11">
        <v>195</v>
      </c>
      <c r="C23" s="11">
        <v>484</v>
      </c>
      <c r="D23" s="11">
        <v>677</v>
      </c>
      <c r="E23" s="11">
        <v>749</v>
      </c>
      <c r="F23" s="11">
        <v>520</v>
      </c>
      <c r="G23" s="11">
        <v>721</v>
      </c>
      <c r="H23" s="140" t="s">
        <v>59</v>
      </c>
    </row>
    <row r="24" spans="1:22" x14ac:dyDescent="0.2">
      <c r="A24" s="11" t="s">
        <v>1</v>
      </c>
      <c r="B24" s="11">
        <v>250</v>
      </c>
      <c r="C24" s="12">
        <v>1395</v>
      </c>
      <c r="D24" s="12">
        <v>1524</v>
      </c>
      <c r="E24" s="12">
        <v>1570</v>
      </c>
      <c r="F24" s="12">
        <v>1675</v>
      </c>
      <c r="G24" s="12">
        <v>1156</v>
      </c>
      <c r="H24" s="137" t="s">
        <v>59</v>
      </c>
    </row>
    <row r="25" spans="1:22" x14ac:dyDescent="0.2">
      <c r="A25" s="11" t="s">
        <v>2</v>
      </c>
      <c r="B25" s="12">
        <v>1416</v>
      </c>
      <c r="C25" s="12">
        <v>1484</v>
      </c>
      <c r="D25" s="12">
        <v>1654</v>
      </c>
      <c r="E25" s="12">
        <v>1786</v>
      </c>
      <c r="F25" s="12">
        <v>1398</v>
      </c>
      <c r="G25" s="12">
        <v>1766</v>
      </c>
      <c r="H25" s="12">
        <v>1801</v>
      </c>
    </row>
    <row r="26" spans="1:22" s="6" customFormat="1" x14ac:dyDescent="0.2">
      <c r="A26" s="16" t="s">
        <v>4</v>
      </c>
      <c r="B26" s="19">
        <v>1861</v>
      </c>
      <c r="C26" s="19">
        <v>3363</v>
      </c>
      <c r="D26" s="19">
        <v>3855</v>
      </c>
      <c r="E26" s="19">
        <v>4105</v>
      </c>
      <c r="F26" s="19">
        <v>3593</v>
      </c>
      <c r="G26" s="19">
        <v>3643</v>
      </c>
      <c r="H26" s="138" t="s">
        <v>59</v>
      </c>
      <c r="R26" s="133"/>
      <c r="S26"/>
      <c r="T26"/>
      <c r="U26"/>
      <c r="V26"/>
    </row>
    <row r="28" spans="1:22" x14ac:dyDescent="0.2">
      <c r="B28" s="110" t="s">
        <v>75</v>
      </c>
      <c r="S28" s="132"/>
    </row>
    <row r="29" spans="1:22" x14ac:dyDescent="0.2">
      <c r="S29" s="132"/>
    </row>
    <row r="30" spans="1:22" x14ac:dyDescent="0.2">
      <c r="A30" s="6" t="s">
        <v>61</v>
      </c>
      <c r="S30" s="132"/>
    </row>
    <row r="31" spans="1:22" x14ac:dyDescent="0.2">
      <c r="U31" s="6"/>
    </row>
    <row r="32" spans="1:22" ht="25.5" x14ac:dyDescent="0.2">
      <c r="A32" s="134" t="s">
        <v>53</v>
      </c>
      <c r="B32" s="135">
        <v>194</v>
      </c>
    </row>
    <row r="33" spans="1:4" ht="38.25" x14ac:dyDescent="0.2">
      <c r="A33" s="134" t="s">
        <v>54</v>
      </c>
      <c r="B33" s="135">
        <v>638</v>
      </c>
    </row>
    <row r="34" spans="1:4" ht="38.25" x14ac:dyDescent="0.2">
      <c r="A34" s="134" t="s">
        <v>55</v>
      </c>
      <c r="B34" s="135">
        <v>969</v>
      </c>
    </row>
    <row r="35" spans="1:4" x14ac:dyDescent="0.2">
      <c r="B35" s="110" t="s">
        <v>62</v>
      </c>
      <c r="D35" s="6"/>
    </row>
    <row r="36" spans="1:4" x14ac:dyDescent="0.2">
      <c r="B36" s="110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6"/>
  <sheetViews>
    <sheetView workbookViewId="0">
      <selection activeCell="A31" sqref="A31"/>
    </sheetView>
  </sheetViews>
  <sheetFormatPr baseColWidth="10" defaultRowHeight="12.75" x14ac:dyDescent="0.2"/>
  <cols>
    <col min="1" max="1" width="25.7109375" customWidth="1"/>
    <col min="2" max="8" width="11" customWidth="1"/>
    <col min="10" max="10" width="13.7109375" customWidth="1"/>
    <col min="12" max="12" width="8.42578125" customWidth="1"/>
    <col min="14" max="14" width="8.42578125" customWidth="1"/>
    <col min="19" max="19" width="18.85546875" customWidth="1"/>
  </cols>
  <sheetData>
    <row r="1" spans="1:13" x14ac:dyDescent="0.2">
      <c r="A1" s="5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s="6" customFormat="1" x14ac:dyDescent="0.2">
      <c r="B3" s="16">
        <v>2016</v>
      </c>
      <c r="C3" s="16">
        <v>2017</v>
      </c>
      <c r="D3" s="16">
        <v>2018</v>
      </c>
      <c r="E3" s="16">
        <v>2019</v>
      </c>
      <c r="F3" s="16">
        <v>2020</v>
      </c>
      <c r="G3" s="16">
        <v>2021</v>
      </c>
    </row>
    <row r="4" spans="1:13" x14ac:dyDescent="0.2">
      <c r="A4" s="11" t="s">
        <v>0</v>
      </c>
      <c r="B4" s="11">
        <v>124</v>
      </c>
      <c r="C4" s="11">
        <v>108</v>
      </c>
      <c r="D4" s="11">
        <v>96</v>
      </c>
      <c r="E4" s="11">
        <v>104</v>
      </c>
      <c r="F4" s="11">
        <v>89</v>
      </c>
      <c r="G4" s="11">
        <v>60</v>
      </c>
    </row>
    <row r="5" spans="1:13" x14ac:dyDescent="0.2">
      <c r="A5" s="11" t="s">
        <v>1</v>
      </c>
      <c r="B5" s="11">
        <v>121</v>
      </c>
      <c r="C5" s="11">
        <v>83</v>
      </c>
      <c r="D5" s="11">
        <v>113</v>
      </c>
      <c r="E5" s="11">
        <v>80</v>
      </c>
      <c r="F5" s="11">
        <v>94</v>
      </c>
      <c r="G5" s="11">
        <v>74</v>
      </c>
    </row>
    <row r="6" spans="1:13" x14ac:dyDescent="0.2">
      <c r="A6" s="11" t="s">
        <v>2</v>
      </c>
      <c r="B6" s="11">
        <v>527</v>
      </c>
      <c r="C6" s="11">
        <v>370</v>
      </c>
      <c r="D6" s="11">
        <v>291</v>
      </c>
      <c r="E6" s="11">
        <v>338</v>
      </c>
      <c r="F6" s="11">
        <v>253</v>
      </c>
      <c r="G6" s="11">
        <v>217</v>
      </c>
    </row>
    <row r="7" spans="1:13" s="6" customFormat="1" x14ac:dyDescent="0.2">
      <c r="A7" s="16" t="s">
        <v>4</v>
      </c>
      <c r="B7" s="16">
        <v>772</v>
      </c>
      <c r="C7" s="16">
        <v>569</v>
      </c>
      <c r="D7" s="16">
        <v>500</v>
      </c>
      <c r="E7" s="16">
        <v>522</v>
      </c>
      <c r="F7" s="16">
        <v>436</v>
      </c>
      <c r="G7" s="16">
        <v>351</v>
      </c>
    </row>
    <row r="8" spans="1:13" x14ac:dyDescent="0.2">
      <c r="B8" s="110" t="s">
        <v>51</v>
      </c>
    </row>
    <row r="13" spans="1:13" x14ac:dyDescent="0.2">
      <c r="A13" s="5" t="s">
        <v>68</v>
      </c>
      <c r="B13" s="2"/>
      <c r="C13" s="2"/>
      <c r="D13" s="2"/>
      <c r="E13" s="2"/>
      <c r="F13" s="2"/>
      <c r="G13" s="2"/>
    </row>
    <row r="14" spans="1:13" x14ac:dyDescent="0.2">
      <c r="A14" s="4"/>
      <c r="B14" s="4"/>
      <c r="C14" s="4"/>
      <c r="D14" s="4"/>
      <c r="E14" s="4"/>
      <c r="F14" s="4"/>
      <c r="G14" s="4"/>
    </row>
    <row r="15" spans="1:13" x14ac:dyDescent="0.2">
      <c r="A15" s="6"/>
      <c r="B15" s="16">
        <v>2016</v>
      </c>
      <c r="C15" s="16">
        <v>2017</v>
      </c>
      <c r="D15" s="16">
        <v>2018</v>
      </c>
      <c r="E15" s="16">
        <v>2019</v>
      </c>
      <c r="F15" s="16">
        <v>2020</v>
      </c>
      <c r="G15" s="16">
        <v>2021</v>
      </c>
      <c r="H15" s="16">
        <v>2022</v>
      </c>
    </row>
    <row r="16" spans="1:13" x14ac:dyDescent="0.2">
      <c r="A16" s="11" t="s">
        <v>0</v>
      </c>
      <c r="B16" s="11">
        <v>23</v>
      </c>
      <c r="C16" s="11">
        <v>17</v>
      </c>
      <c r="D16" s="11">
        <v>4</v>
      </c>
      <c r="E16" s="11">
        <v>2</v>
      </c>
      <c r="F16" s="11">
        <v>7</v>
      </c>
      <c r="G16" s="11">
        <v>9</v>
      </c>
      <c r="H16" s="11">
        <v>13</v>
      </c>
    </row>
    <row r="17" spans="1:8" x14ac:dyDescent="0.2">
      <c r="A17" s="11" t="s">
        <v>1</v>
      </c>
      <c r="B17" s="11">
        <v>5</v>
      </c>
      <c r="C17" s="11">
        <v>4</v>
      </c>
      <c r="D17" s="11">
        <v>3</v>
      </c>
      <c r="E17" s="11">
        <v>4</v>
      </c>
      <c r="F17" s="11">
        <v>3</v>
      </c>
      <c r="G17" s="11">
        <v>5</v>
      </c>
      <c r="H17" s="11">
        <v>4</v>
      </c>
    </row>
    <row r="18" spans="1:8" x14ac:dyDescent="0.2">
      <c r="A18" s="11" t="s">
        <v>2</v>
      </c>
      <c r="B18" s="11">
        <v>61</v>
      </c>
      <c r="C18" s="11">
        <v>52</v>
      </c>
      <c r="D18" s="11">
        <v>27</v>
      </c>
      <c r="E18" s="11">
        <v>45</v>
      </c>
      <c r="F18" s="11">
        <v>30</v>
      </c>
      <c r="G18" s="11">
        <v>38</v>
      </c>
      <c r="H18" s="11">
        <v>25</v>
      </c>
    </row>
    <row r="19" spans="1:8" x14ac:dyDescent="0.2">
      <c r="A19" s="16" t="s">
        <v>4</v>
      </c>
      <c r="B19" s="16">
        <v>89</v>
      </c>
      <c r="C19" s="16">
        <v>73</v>
      </c>
      <c r="D19" s="16">
        <v>34</v>
      </c>
      <c r="E19" s="16">
        <v>51</v>
      </c>
      <c r="F19" s="16">
        <v>40</v>
      </c>
      <c r="G19" s="16">
        <v>52</v>
      </c>
      <c r="H19" s="16">
        <v>42</v>
      </c>
    </row>
    <row r="20" spans="1:8" x14ac:dyDescent="0.2">
      <c r="B20" s="110" t="s">
        <v>51</v>
      </c>
    </row>
    <row r="22" spans="1:8" x14ac:dyDescent="0.2">
      <c r="A22" s="5" t="s">
        <v>69</v>
      </c>
      <c r="B22" s="5"/>
      <c r="C22" s="5"/>
      <c r="D22" s="5"/>
      <c r="E22" s="5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6"/>
      <c r="B24" s="16">
        <v>2016</v>
      </c>
      <c r="C24" s="16">
        <v>2017</v>
      </c>
      <c r="D24" s="16">
        <v>2018</v>
      </c>
      <c r="E24" s="16">
        <v>2019</v>
      </c>
      <c r="F24" s="16">
        <v>2020</v>
      </c>
      <c r="G24" s="16">
        <v>2021</v>
      </c>
      <c r="H24" s="16">
        <v>2022</v>
      </c>
    </row>
    <row r="25" spans="1:8" x14ac:dyDescent="0.2">
      <c r="A25" s="11" t="s">
        <v>0</v>
      </c>
      <c r="B25" s="11">
        <v>101</v>
      </c>
      <c r="C25" s="11">
        <v>91</v>
      </c>
      <c r="D25" s="11">
        <v>92</v>
      </c>
      <c r="E25" s="11">
        <v>102</v>
      </c>
      <c r="F25" s="11">
        <v>82</v>
      </c>
      <c r="G25" s="11">
        <v>51</v>
      </c>
      <c r="H25" s="136" t="s">
        <v>59</v>
      </c>
    </row>
    <row r="26" spans="1:8" x14ac:dyDescent="0.2">
      <c r="A26" s="11" t="s">
        <v>1</v>
      </c>
      <c r="B26" s="11">
        <v>106</v>
      </c>
      <c r="C26" s="11">
        <v>75</v>
      </c>
      <c r="D26" s="11">
        <v>110</v>
      </c>
      <c r="E26" s="11">
        <v>76</v>
      </c>
      <c r="F26" s="11">
        <v>91</v>
      </c>
      <c r="G26" s="11">
        <v>69</v>
      </c>
      <c r="H26" s="136" t="s">
        <v>59</v>
      </c>
    </row>
    <row r="27" spans="1:8" x14ac:dyDescent="0.2">
      <c r="A27" s="11" t="s">
        <v>2</v>
      </c>
      <c r="B27" s="11">
        <v>466</v>
      </c>
      <c r="C27" s="11">
        <v>318</v>
      </c>
      <c r="D27" s="11">
        <v>264</v>
      </c>
      <c r="E27" s="11">
        <v>293</v>
      </c>
      <c r="F27" s="11">
        <v>223</v>
      </c>
      <c r="G27" s="11">
        <v>179</v>
      </c>
      <c r="H27" s="11">
        <v>254</v>
      </c>
    </row>
    <row r="28" spans="1:8" x14ac:dyDescent="0.2">
      <c r="A28" s="16" t="s">
        <v>4</v>
      </c>
      <c r="B28" s="16">
        <v>673</v>
      </c>
      <c r="C28" s="16">
        <v>484</v>
      </c>
      <c r="D28" s="16">
        <v>466</v>
      </c>
      <c r="E28" s="16">
        <v>471</v>
      </c>
      <c r="F28" s="16">
        <v>396</v>
      </c>
      <c r="G28" s="16">
        <v>299</v>
      </c>
      <c r="H28" s="142" t="s">
        <v>59</v>
      </c>
    </row>
    <row r="29" spans="1:8" x14ac:dyDescent="0.2">
      <c r="B29" s="110" t="s">
        <v>60</v>
      </c>
    </row>
    <row r="31" spans="1:8" x14ac:dyDescent="0.2">
      <c r="A31" s="6" t="s">
        <v>61</v>
      </c>
    </row>
    <row r="32" spans="1:8" x14ac:dyDescent="0.2">
      <c r="A32" s="133"/>
    </row>
    <row r="33" spans="1:19" x14ac:dyDescent="0.2">
      <c r="A33" s="134" t="s">
        <v>53</v>
      </c>
      <c r="B33" s="135">
        <v>194</v>
      </c>
      <c r="S33" s="6"/>
    </row>
    <row r="34" spans="1:19" x14ac:dyDescent="0.2">
      <c r="A34" s="134" t="s">
        <v>54</v>
      </c>
      <c r="B34" s="135">
        <v>638</v>
      </c>
    </row>
    <row r="35" spans="1:19" ht="25.5" x14ac:dyDescent="0.2">
      <c r="A35" s="134" t="s">
        <v>55</v>
      </c>
      <c r="B35" s="135">
        <v>969</v>
      </c>
    </row>
    <row r="36" spans="1:19" x14ac:dyDescent="0.2">
      <c r="A36" s="110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"/>
  <sheetViews>
    <sheetView workbookViewId="0">
      <selection activeCell="O42" sqref="O42"/>
    </sheetView>
  </sheetViews>
  <sheetFormatPr baseColWidth="10" defaultRowHeight="12.75" x14ac:dyDescent="0.2"/>
  <cols>
    <col min="1" max="1" width="16" customWidth="1"/>
    <col min="2" max="15" width="7.28515625" customWidth="1"/>
  </cols>
  <sheetData>
    <row r="1" spans="1:15" x14ac:dyDescent="0.2">
      <c r="A1" s="5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6" customFormat="1" x14ac:dyDescent="0.2">
      <c r="B3" s="16">
        <v>2016</v>
      </c>
      <c r="C3" s="16">
        <v>2017</v>
      </c>
      <c r="D3" s="16">
        <v>2018</v>
      </c>
      <c r="E3" s="16">
        <v>2019</v>
      </c>
      <c r="F3" s="16">
        <v>2020</v>
      </c>
      <c r="G3" s="16">
        <v>2021</v>
      </c>
    </row>
    <row r="4" spans="1:15" x14ac:dyDescent="0.2">
      <c r="A4" s="11" t="s">
        <v>0</v>
      </c>
      <c r="B4" s="11">
        <v>5.64</v>
      </c>
      <c r="C4" s="11">
        <v>4.93</v>
      </c>
      <c r="D4" s="11">
        <v>4.38</v>
      </c>
      <c r="E4" s="11">
        <v>4.7300000000000004</v>
      </c>
      <c r="F4" s="11">
        <v>4.03</v>
      </c>
      <c r="G4" s="11">
        <v>2.7</v>
      </c>
    </row>
    <row r="5" spans="1:15" x14ac:dyDescent="0.2">
      <c r="A5" s="11" t="s">
        <v>1</v>
      </c>
      <c r="B5" s="11">
        <v>8.1999999999999993</v>
      </c>
      <c r="C5" s="11">
        <v>5.89</v>
      </c>
      <c r="D5" s="11">
        <v>8.48</v>
      </c>
      <c r="E5" s="11">
        <v>6.01</v>
      </c>
      <c r="F5" s="11">
        <v>7.06</v>
      </c>
      <c r="G5" s="11">
        <v>5.56</v>
      </c>
    </row>
    <row r="6" spans="1:15" x14ac:dyDescent="0.2">
      <c r="A6" s="11" t="s">
        <v>2</v>
      </c>
      <c r="B6" s="11">
        <v>5.48</v>
      </c>
      <c r="C6" s="11">
        <v>3.84</v>
      </c>
      <c r="D6" s="11">
        <v>3.02</v>
      </c>
      <c r="E6" s="11">
        <v>3.48</v>
      </c>
      <c r="F6" s="11">
        <v>2.59</v>
      </c>
      <c r="G6" s="11">
        <v>2.2599999999999998</v>
      </c>
    </row>
    <row r="7" spans="1:15" s="6" customFormat="1" x14ac:dyDescent="0.2">
      <c r="A7" s="16" t="s">
        <v>4</v>
      </c>
      <c r="B7" s="16">
        <v>5.79</v>
      </c>
      <c r="C7" s="16">
        <v>4.2300000000000004</v>
      </c>
      <c r="D7" s="16">
        <v>3.8</v>
      </c>
      <c r="E7" s="16">
        <v>3.94</v>
      </c>
      <c r="F7" s="16">
        <v>3.28</v>
      </c>
      <c r="G7" s="16">
        <v>2.67</v>
      </c>
    </row>
    <row r="8" spans="1:15" x14ac:dyDescent="0.2">
      <c r="B8" s="110" t="s">
        <v>52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3"/>
  <sheetViews>
    <sheetView zoomScale="120" zoomScaleNormal="120" workbookViewId="0">
      <selection activeCell="F26" sqref="F26:F29"/>
    </sheetView>
  </sheetViews>
  <sheetFormatPr baseColWidth="10" defaultRowHeight="12.75" x14ac:dyDescent="0.2"/>
  <cols>
    <col min="2" max="10" width="10" style="10" customWidth="1"/>
    <col min="11" max="13" width="10" customWidth="1"/>
  </cols>
  <sheetData>
    <row r="1" spans="1:13" x14ac:dyDescent="0.2">
      <c r="A1" s="5" t="s">
        <v>65</v>
      </c>
      <c r="B1" s="3"/>
      <c r="C1" s="3"/>
      <c r="D1" s="3"/>
      <c r="E1" s="3"/>
      <c r="F1" s="3"/>
      <c r="G1" s="3"/>
      <c r="H1" s="9"/>
      <c r="I1" s="9"/>
      <c r="J1" s="9"/>
    </row>
    <row r="2" spans="1:13" ht="13.5" thickBot="1" x14ac:dyDescent="0.25">
      <c r="A2" s="1"/>
      <c r="B2" s="9"/>
      <c r="C2" s="9"/>
      <c r="D2" s="9"/>
      <c r="E2" s="9"/>
      <c r="F2" s="9"/>
      <c r="G2" s="9"/>
      <c r="H2" s="9"/>
      <c r="I2" s="9"/>
      <c r="J2" s="9"/>
    </row>
    <row r="3" spans="1:13" s="14" customFormat="1" x14ac:dyDescent="0.2">
      <c r="B3" s="143" t="s">
        <v>0</v>
      </c>
      <c r="C3" s="144"/>
      <c r="D3" s="144"/>
      <c r="E3" s="143" t="s">
        <v>9</v>
      </c>
      <c r="F3" s="144"/>
      <c r="G3" s="148"/>
      <c r="H3" s="144" t="s">
        <v>1</v>
      </c>
      <c r="I3" s="144"/>
      <c r="J3" s="148"/>
      <c r="K3" s="149" t="s">
        <v>10</v>
      </c>
      <c r="L3" s="150"/>
      <c r="M3" s="151"/>
    </row>
    <row r="4" spans="1:13" s="14" customFormat="1" x14ac:dyDescent="0.2">
      <c r="B4" s="112" t="s">
        <v>11</v>
      </c>
      <c r="C4" s="15" t="s">
        <v>12</v>
      </c>
      <c r="D4" s="91" t="s">
        <v>13</v>
      </c>
      <c r="E4" s="112" t="s">
        <v>11</v>
      </c>
      <c r="F4" s="15" t="s">
        <v>12</v>
      </c>
      <c r="G4" s="119" t="s">
        <v>13</v>
      </c>
      <c r="H4" s="92" t="s">
        <v>11</v>
      </c>
      <c r="I4" s="15" t="s">
        <v>12</v>
      </c>
      <c r="J4" s="119" t="s">
        <v>13</v>
      </c>
      <c r="K4" s="112" t="s">
        <v>11</v>
      </c>
      <c r="L4" s="91" t="s">
        <v>12</v>
      </c>
      <c r="M4" s="113" t="s">
        <v>13</v>
      </c>
    </row>
    <row r="5" spans="1:13" x14ac:dyDescent="0.2">
      <c r="A5" s="91">
        <v>2016</v>
      </c>
      <c r="B5" s="114">
        <v>14</v>
      </c>
      <c r="C5" s="17">
        <v>87</v>
      </c>
      <c r="D5" s="26">
        <v>101</v>
      </c>
      <c r="E5" s="114">
        <v>271</v>
      </c>
      <c r="F5" s="17">
        <v>195</v>
      </c>
      <c r="G5" s="120">
        <v>466</v>
      </c>
      <c r="H5" s="126">
        <v>23</v>
      </c>
      <c r="I5" s="17">
        <v>83</v>
      </c>
      <c r="J5" s="120">
        <v>106</v>
      </c>
      <c r="K5" s="114">
        <v>308</v>
      </c>
      <c r="L5" s="26">
        <v>365</v>
      </c>
      <c r="M5" s="113">
        <v>673</v>
      </c>
    </row>
    <row r="6" spans="1:13" x14ac:dyDescent="0.2">
      <c r="A6" s="91">
        <v>2017</v>
      </c>
      <c r="B6" s="114">
        <v>14</v>
      </c>
      <c r="C6" s="17">
        <v>77</v>
      </c>
      <c r="D6" s="26">
        <v>91</v>
      </c>
      <c r="E6" s="114">
        <v>193</v>
      </c>
      <c r="F6" s="17">
        <v>125</v>
      </c>
      <c r="G6" s="120">
        <v>318</v>
      </c>
      <c r="H6" s="126">
        <v>12</v>
      </c>
      <c r="I6" s="17">
        <v>63</v>
      </c>
      <c r="J6" s="120">
        <v>75</v>
      </c>
      <c r="K6" s="114">
        <v>219</v>
      </c>
      <c r="L6" s="26">
        <v>265</v>
      </c>
      <c r="M6" s="113">
        <v>484</v>
      </c>
    </row>
    <row r="7" spans="1:13" x14ac:dyDescent="0.2">
      <c r="A7" s="91">
        <v>2018</v>
      </c>
      <c r="B7" s="114">
        <v>13</v>
      </c>
      <c r="C7" s="17">
        <v>79</v>
      </c>
      <c r="D7" s="26">
        <v>92</v>
      </c>
      <c r="E7" s="114">
        <v>164</v>
      </c>
      <c r="F7" s="17">
        <v>100</v>
      </c>
      <c r="G7" s="120">
        <v>264</v>
      </c>
      <c r="H7" s="126">
        <v>26</v>
      </c>
      <c r="I7" s="17">
        <v>84</v>
      </c>
      <c r="J7" s="120">
        <v>110</v>
      </c>
      <c r="K7" s="114">
        <v>203</v>
      </c>
      <c r="L7" s="26">
        <v>263</v>
      </c>
      <c r="M7" s="113">
        <v>466</v>
      </c>
    </row>
    <row r="8" spans="1:13" x14ac:dyDescent="0.2">
      <c r="A8" s="91">
        <v>2019</v>
      </c>
      <c r="B8" s="114">
        <v>17</v>
      </c>
      <c r="C8" s="17">
        <v>85</v>
      </c>
      <c r="D8" s="26">
        <v>102</v>
      </c>
      <c r="E8" s="114">
        <v>173</v>
      </c>
      <c r="F8" s="17">
        <v>120</v>
      </c>
      <c r="G8" s="120">
        <v>293</v>
      </c>
      <c r="H8" s="126">
        <v>14</v>
      </c>
      <c r="I8" s="17">
        <v>62</v>
      </c>
      <c r="J8" s="120">
        <v>76</v>
      </c>
      <c r="K8" s="114">
        <v>204</v>
      </c>
      <c r="L8" s="26">
        <v>267</v>
      </c>
      <c r="M8" s="113">
        <v>471</v>
      </c>
    </row>
    <row r="9" spans="1:13" x14ac:dyDescent="0.2">
      <c r="A9" s="117">
        <v>2020</v>
      </c>
      <c r="B9" s="121">
        <v>15</v>
      </c>
      <c r="C9" s="25">
        <v>67</v>
      </c>
      <c r="D9" s="124">
        <v>82</v>
      </c>
      <c r="E9" s="121">
        <v>102</v>
      </c>
      <c r="F9" s="25">
        <v>121</v>
      </c>
      <c r="G9" s="129">
        <v>223</v>
      </c>
      <c r="H9" s="127">
        <v>9</v>
      </c>
      <c r="I9" s="17">
        <v>82</v>
      </c>
      <c r="J9" s="120">
        <v>91</v>
      </c>
      <c r="K9" s="114">
        <v>126</v>
      </c>
      <c r="L9" s="26">
        <v>270</v>
      </c>
      <c r="M9" s="113">
        <v>396</v>
      </c>
    </row>
    <row r="10" spans="1:13" s="2" customFormat="1" x14ac:dyDescent="0.2">
      <c r="A10" s="118" t="s">
        <v>42</v>
      </c>
      <c r="B10" s="122">
        <v>2</v>
      </c>
      <c r="C10" s="23">
        <v>20</v>
      </c>
      <c r="D10" s="125">
        <v>22</v>
      </c>
      <c r="E10" s="122">
        <v>42</v>
      </c>
      <c r="F10" s="23">
        <v>45</v>
      </c>
      <c r="G10" s="130">
        <v>87</v>
      </c>
      <c r="H10" s="128">
        <v>2</v>
      </c>
      <c r="I10" s="24">
        <v>32</v>
      </c>
      <c r="J10" s="123">
        <v>34</v>
      </c>
      <c r="K10" s="115">
        <v>46</v>
      </c>
      <c r="L10" s="27">
        <v>97</v>
      </c>
      <c r="M10" s="116">
        <v>143</v>
      </c>
    </row>
    <row r="11" spans="1:13" x14ac:dyDescent="0.2">
      <c r="B11" s="110" t="s">
        <v>48</v>
      </c>
    </row>
    <row r="12" spans="1:13" x14ac:dyDescent="0.2">
      <c r="B12" s="110" t="s">
        <v>49</v>
      </c>
    </row>
    <row r="13" spans="1:13" x14ac:dyDescent="0.2">
      <c r="B13" s="110" t="s">
        <v>50</v>
      </c>
    </row>
  </sheetData>
  <mergeCells count="4">
    <mergeCell ref="B3:D3"/>
    <mergeCell ref="E3:G3"/>
    <mergeCell ref="H3:J3"/>
    <mergeCell ref="K3:M3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19"/>
  <sheetViews>
    <sheetView workbookViewId="0">
      <selection activeCell="P24" sqref="P24"/>
    </sheetView>
  </sheetViews>
  <sheetFormatPr baseColWidth="10" defaultRowHeight="12.75" x14ac:dyDescent="0.2"/>
  <cols>
    <col min="1" max="1" width="31.7109375" customWidth="1"/>
    <col min="2" max="29" width="7.42578125" style="28" customWidth="1"/>
  </cols>
  <sheetData>
    <row r="1" spans="1:29" x14ac:dyDescent="0.2">
      <c r="A1" s="5" t="s">
        <v>64</v>
      </c>
      <c r="B1" s="3"/>
      <c r="C1" s="3"/>
      <c r="D1" s="3"/>
      <c r="E1" s="3"/>
      <c r="F1" s="3"/>
      <c r="G1" s="3"/>
      <c r="H1" s="3"/>
      <c r="I1" s="9"/>
      <c r="J1" s="9"/>
      <c r="K1" s="9"/>
    </row>
    <row r="2" spans="1:29" ht="13.5" thickBot="1" x14ac:dyDescent="0.25"/>
    <row r="3" spans="1:29" s="6" customFormat="1" x14ac:dyDescent="0.2">
      <c r="B3" s="152" t="s">
        <v>14</v>
      </c>
      <c r="C3" s="155"/>
      <c r="D3" s="155"/>
      <c r="E3" s="155"/>
      <c r="F3" s="155"/>
      <c r="G3" s="155"/>
      <c r="H3" s="156"/>
      <c r="I3" s="152" t="s">
        <v>15</v>
      </c>
      <c r="J3" s="153"/>
      <c r="K3" s="153"/>
      <c r="L3" s="153"/>
      <c r="M3" s="153"/>
      <c r="N3" s="154"/>
      <c r="O3" s="40"/>
      <c r="P3" s="152" t="s">
        <v>16</v>
      </c>
      <c r="Q3" s="155"/>
      <c r="R3" s="155"/>
      <c r="S3" s="155"/>
      <c r="T3" s="155"/>
      <c r="U3" s="155"/>
      <c r="V3" s="156"/>
      <c r="W3" s="152" t="s">
        <v>14</v>
      </c>
      <c r="X3" s="155"/>
      <c r="Y3" s="155"/>
      <c r="Z3" s="155"/>
      <c r="AA3" s="155"/>
      <c r="AB3" s="155"/>
      <c r="AC3" s="156"/>
    </row>
    <row r="4" spans="1:29" s="6" customFormat="1" x14ac:dyDescent="0.2">
      <c r="B4" s="35">
        <v>2016</v>
      </c>
      <c r="C4" s="31">
        <v>2017</v>
      </c>
      <c r="D4" s="31">
        <v>2018</v>
      </c>
      <c r="E4" s="31">
        <v>2019</v>
      </c>
      <c r="F4" s="31">
        <v>2020</v>
      </c>
      <c r="G4" s="31" t="s">
        <v>42</v>
      </c>
      <c r="H4" s="36" t="s">
        <v>47</v>
      </c>
      <c r="I4" s="35">
        <v>2016</v>
      </c>
      <c r="J4" s="31">
        <v>2017</v>
      </c>
      <c r="K4" s="31">
        <v>2018</v>
      </c>
      <c r="L4" s="31">
        <v>2019</v>
      </c>
      <c r="M4" s="31">
        <v>2020</v>
      </c>
      <c r="N4" s="31" t="s">
        <v>42</v>
      </c>
      <c r="O4" s="36" t="s">
        <v>47</v>
      </c>
      <c r="P4" s="35">
        <v>2016</v>
      </c>
      <c r="Q4" s="31">
        <v>2017</v>
      </c>
      <c r="R4" s="31">
        <v>2018</v>
      </c>
      <c r="S4" s="31">
        <v>2019</v>
      </c>
      <c r="T4" s="31">
        <v>2020</v>
      </c>
      <c r="U4" s="31" t="s">
        <v>42</v>
      </c>
      <c r="V4" s="36" t="s">
        <v>47</v>
      </c>
      <c r="W4" s="35">
        <v>2016</v>
      </c>
      <c r="X4" s="31">
        <v>2017</v>
      </c>
      <c r="Y4" s="31">
        <v>2018</v>
      </c>
      <c r="Z4" s="31">
        <v>2019</v>
      </c>
      <c r="AA4" s="31">
        <v>2020</v>
      </c>
      <c r="AB4" s="31" t="s">
        <v>42</v>
      </c>
      <c r="AC4" s="36" t="s">
        <v>47</v>
      </c>
    </row>
    <row r="5" spans="1:29" x14ac:dyDescent="0.2">
      <c r="A5" s="32" t="s">
        <v>17</v>
      </c>
      <c r="B5" s="37">
        <v>58</v>
      </c>
      <c r="C5" s="29">
        <v>48</v>
      </c>
      <c r="D5" s="29">
        <v>56</v>
      </c>
      <c r="E5" s="29">
        <v>58</v>
      </c>
      <c r="F5" s="29">
        <v>46</v>
      </c>
      <c r="G5" s="29">
        <v>9</v>
      </c>
      <c r="H5" s="111" t="s">
        <v>44</v>
      </c>
      <c r="I5" s="37">
        <v>271</v>
      </c>
      <c r="J5" s="29">
        <v>208</v>
      </c>
      <c r="K5" s="29">
        <v>158</v>
      </c>
      <c r="L5" s="29">
        <v>176</v>
      </c>
      <c r="M5" s="29">
        <v>135</v>
      </c>
      <c r="N5" s="29">
        <v>52</v>
      </c>
      <c r="O5" s="111" t="s">
        <v>44</v>
      </c>
      <c r="P5" s="37">
        <v>85</v>
      </c>
      <c r="Q5" s="29">
        <v>64</v>
      </c>
      <c r="R5" s="29">
        <v>88</v>
      </c>
      <c r="S5" s="29">
        <v>61</v>
      </c>
      <c r="T5" s="29">
        <v>65</v>
      </c>
      <c r="U5" s="29">
        <v>18</v>
      </c>
      <c r="V5" s="111" t="s">
        <v>44</v>
      </c>
      <c r="W5" s="37">
        <v>414</v>
      </c>
      <c r="X5" s="29">
        <v>320</v>
      </c>
      <c r="Y5" s="29">
        <v>302</v>
      </c>
      <c r="Z5" s="29">
        <v>295</v>
      </c>
      <c r="AA5" s="29">
        <v>246</v>
      </c>
      <c r="AB5" s="29">
        <v>79</v>
      </c>
      <c r="AC5" s="111" t="s">
        <v>44</v>
      </c>
    </row>
    <row r="6" spans="1:29" x14ac:dyDescent="0.2">
      <c r="A6" s="32" t="s">
        <v>18</v>
      </c>
      <c r="B6" s="37">
        <v>5</v>
      </c>
      <c r="C6" s="29">
        <v>5</v>
      </c>
      <c r="D6" s="29">
        <v>6</v>
      </c>
      <c r="E6" s="29">
        <v>5</v>
      </c>
      <c r="F6" s="29">
        <v>1</v>
      </c>
      <c r="G6" s="29">
        <v>2</v>
      </c>
      <c r="H6" s="111" t="s">
        <v>45</v>
      </c>
      <c r="I6" s="37">
        <v>18</v>
      </c>
      <c r="J6" s="29">
        <v>10</v>
      </c>
      <c r="K6" s="29">
        <v>18</v>
      </c>
      <c r="L6" s="29">
        <v>16</v>
      </c>
      <c r="M6" s="29">
        <v>10</v>
      </c>
      <c r="N6" s="29">
        <v>2</v>
      </c>
      <c r="O6" s="111" t="s">
        <v>45</v>
      </c>
      <c r="P6" s="37">
        <v>0</v>
      </c>
      <c r="Q6" s="29">
        <v>0</v>
      </c>
      <c r="R6" s="29">
        <v>2</v>
      </c>
      <c r="S6" s="29">
        <v>1</v>
      </c>
      <c r="T6" s="29">
        <v>1</v>
      </c>
      <c r="U6" s="29">
        <v>0</v>
      </c>
      <c r="V6" s="111" t="s">
        <v>45</v>
      </c>
      <c r="W6" s="37">
        <v>23</v>
      </c>
      <c r="X6" s="29">
        <v>15</v>
      </c>
      <c r="Y6" s="29">
        <v>26</v>
      </c>
      <c r="Z6" s="29">
        <v>22</v>
      </c>
      <c r="AA6" s="29">
        <v>12</v>
      </c>
      <c r="AB6" s="29">
        <v>4</v>
      </c>
      <c r="AC6" s="111" t="s">
        <v>45</v>
      </c>
    </row>
    <row r="7" spans="1:29" x14ac:dyDescent="0.2">
      <c r="A7" s="32" t="s">
        <v>19</v>
      </c>
      <c r="B7" s="37">
        <v>1</v>
      </c>
      <c r="C7" s="29">
        <v>1</v>
      </c>
      <c r="D7" s="29">
        <v>1</v>
      </c>
      <c r="E7" s="29">
        <v>0</v>
      </c>
      <c r="F7" s="29">
        <v>2</v>
      </c>
      <c r="G7" s="29">
        <v>0</v>
      </c>
      <c r="H7" s="111" t="s">
        <v>45</v>
      </c>
      <c r="I7" s="37">
        <v>30</v>
      </c>
      <c r="J7" s="29">
        <v>19</v>
      </c>
      <c r="K7" s="29">
        <v>8</v>
      </c>
      <c r="L7" s="29">
        <v>9</v>
      </c>
      <c r="M7" s="29">
        <v>3</v>
      </c>
      <c r="N7" s="29">
        <v>2</v>
      </c>
      <c r="O7" s="111" t="s">
        <v>45</v>
      </c>
      <c r="P7" s="37">
        <v>1</v>
      </c>
      <c r="Q7" s="29">
        <v>0</v>
      </c>
      <c r="R7" s="29">
        <v>3</v>
      </c>
      <c r="S7" s="29">
        <v>1</v>
      </c>
      <c r="T7" s="29">
        <v>1</v>
      </c>
      <c r="U7" s="29">
        <v>1</v>
      </c>
      <c r="V7" s="111" t="s">
        <v>45</v>
      </c>
      <c r="W7" s="37">
        <v>32</v>
      </c>
      <c r="X7" s="29">
        <v>20</v>
      </c>
      <c r="Y7" s="29">
        <v>12</v>
      </c>
      <c r="Z7" s="29">
        <v>10</v>
      </c>
      <c r="AA7" s="29">
        <v>6</v>
      </c>
      <c r="AB7" s="29">
        <v>3</v>
      </c>
      <c r="AC7" s="111" t="s">
        <v>45</v>
      </c>
    </row>
    <row r="8" spans="1:29" x14ac:dyDescent="0.2">
      <c r="A8" s="32" t="s">
        <v>20</v>
      </c>
      <c r="B8" s="37">
        <v>8</v>
      </c>
      <c r="C8" s="29">
        <v>3</v>
      </c>
      <c r="D8" s="29">
        <v>1</v>
      </c>
      <c r="E8" s="29">
        <v>2</v>
      </c>
      <c r="F8" s="29">
        <v>1</v>
      </c>
      <c r="G8" s="29">
        <v>0</v>
      </c>
      <c r="H8" s="111" t="s">
        <v>45</v>
      </c>
      <c r="I8" s="37">
        <v>34</v>
      </c>
      <c r="J8" s="29">
        <v>12</v>
      </c>
      <c r="K8" s="29">
        <v>12</v>
      </c>
      <c r="L8" s="29">
        <v>0</v>
      </c>
      <c r="M8" s="29">
        <v>7</v>
      </c>
      <c r="N8" s="29">
        <v>4</v>
      </c>
      <c r="O8" s="111" t="s">
        <v>45</v>
      </c>
      <c r="P8" s="37">
        <v>6</v>
      </c>
      <c r="Q8" s="29">
        <v>3</v>
      </c>
      <c r="R8" s="29">
        <v>3</v>
      </c>
      <c r="S8" s="29">
        <v>3</v>
      </c>
      <c r="T8" s="29">
        <v>3</v>
      </c>
      <c r="U8" s="29">
        <v>1</v>
      </c>
      <c r="V8" s="111" t="s">
        <v>45</v>
      </c>
      <c r="W8" s="37">
        <v>48</v>
      </c>
      <c r="X8" s="29">
        <v>18</v>
      </c>
      <c r="Y8" s="29">
        <v>16</v>
      </c>
      <c r="Z8" s="29">
        <v>5</v>
      </c>
      <c r="AA8" s="29">
        <v>11</v>
      </c>
      <c r="AB8" s="30">
        <v>5</v>
      </c>
      <c r="AC8" s="111" t="s">
        <v>45</v>
      </c>
    </row>
    <row r="9" spans="1:29" x14ac:dyDescent="0.2">
      <c r="A9" s="32" t="s">
        <v>21</v>
      </c>
      <c r="B9" s="37">
        <v>3</v>
      </c>
      <c r="C9" s="29">
        <v>5</v>
      </c>
      <c r="D9" s="29">
        <v>0</v>
      </c>
      <c r="E9" s="29">
        <v>0</v>
      </c>
      <c r="F9" s="29">
        <v>6</v>
      </c>
      <c r="G9" s="29">
        <v>2</v>
      </c>
      <c r="H9" s="111" t="s">
        <v>45</v>
      </c>
      <c r="I9" s="37">
        <v>18</v>
      </c>
      <c r="J9" s="29">
        <v>11</v>
      </c>
      <c r="K9" s="29">
        <v>9</v>
      </c>
      <c r="L9" s="29">
        <v>12</v>
      </c>
      <c r="M9" s="29">
        <v>10</v>
      </c>
      <c r="N9" s="29">
        <v>6</v>
      </c>
      <c r="O9" s="111" t="s">
        <v>45</v>
      </c>
      <c r="P9" s="37">
        <v>3</v>
      </c>
      <c r="Q9" s="29">
        <v>3</v>
      </c>
      <c r="R9" s="29">
        <v>3</v>
      </c>
      <c r="S9" s="29">
        <v>2</v>
      </c>
      <c r="T9" s="29">
        <v>6</v>
      </c>
      <c r="U9" s="29">
        <v>4</v>
      </c>
      <c r="V9" s="111" t="s">
        <v>45</v>
      </c>
      <c r="W9" s="37">
        <v>24</v>
      </c>
      <c r="X9" s="29">
        <v>19</v>
      </c>
      <c r="Y9" s="29">
        <v>12</v>
      </c>
      <c r="Z9" s="29">
        <v>14</v>
      </c>
      <c r="AA9" s="29">
        <v>22</v>
      </c>
      <c r="AB9" s="29">
        <v>12</v>
      </c>
      <c r="AC9" s="111" t="s">
        <v>45</v>
      </c>
    </row>
    <row r="10" spans="1:29" x14ac:dyDescent="0.2">
      <c r="A10" s="32" t="s">
        <v>22</v>
      </c>
      <c r="B10" s="37">
        <v>11</v>
      </c>
      <c r="C10" s="29">
        <v>6</v>
      </c>
      <c r="D10" s="29">
        <v>3</v>
      </c>
      <c r="E10" s="29">
        <v>4</v>
      </c>
      <c r="F10" s="29">
        <v>2</v>
      </c>
      <c r="G10" s="29">
        <v>1</v>
      </c>
      <c r="H10" s="111" t="s">
        <v>45</v>
      </c>
      <c r="I10" s="37">
        <v>22</v>
      </c>
      <c r="J10" s="29">
        <v>13</v>
      </c>
      <c r="K10" s="29">
        <v>12</v>
      </c>
      <c r="L10" s="29">
        <v>9</v>
      </c>
      <c r="M10" s="29">
        <v>6</v>
      </c>
      <c r="N10" s="29">
        <v>8</v>
      </c>
      <c r="O10" s="111" t="s">
        <v>45</v>
      </c>
      <c r="P10" s="37">
        <v>2</v>
      </c>
      <c r="Q10" s="29">
        <v>1</v>
      </c>
      <c r="R10" s="29">
        <v>2</v>
      </c>
      <c r="S10" s="29">
        <v>0</v>
      </c>
      <c r="T10" s="29">
        <v>4</v>
      </c>
      <c r="U10" s="29">
        <v>0</v>
      </c>
      <c r="V10" s="111" t="s">
        <v>45</v>
      </c>
      <c r="W10" s="37">
        <v>35</v>
      </c>
      <c r="X10" s="29">
        <v>20</v>
      </c>
      <c r="Y10" s="29">
        <v>17</v>
      </c>
      <c r="Z10" s="29">
        <v>13</v>
      </c>
      <c r="AA10" s="29">
        <v>12</v>
      </c>
      <c r="AB10" s="29">
        <v>9</v>
      </c>
      <c r="AC10" s="111" t="s">
        <v>45</v>
      </c>
    </row>
    <row r="11" spans="1:29" x14ac:dyDescent="0.2">
      <c r="A11" s="32" t="s">
        <v>23</v>
      </c>
      <c r="B11" s="37">
        <v>8</v>
      </c>
      <c r="C11" s="29">
        <v>15</v>
      </c>
      <c r="D11" s="29">
        <v>13</v>
      </c>
      <c r="E11" s="29">
        <v>23</v>
      </c>
      <c r="F11" s="29">
        <v>20</v>
      </c>
      <c r="G11" s="29">
        <v>0</v>
      </c>
      <c r="H11" s="111" t="s">
        <v>45</v>
      </c>
      <c r="I11" s="37">
        <v>36</v>
      </c>
      <c r="J11" s="29">
        <v>21</v>
      </c>
      <c r="K11" s="29">
        <v>25</v>
      </c>
      <c r="L11" s="29">
        <v>30</v>
      </c>
      <c r="M11" s="29">
        <v>35</v>
      </c>
      <c r="N11" s="29">
        <v>11</v>
      </c>
      <c r="O11" s="111" t="s">
        <v>45</v>
      </c>
      <c r="P11" s="37">
        <v>5</v>
      </c>
      <c r="Q11" s="29">
        <v>2</v>
      </c>
      <c r="R11" s="29">
        <v>4</v>
      </c>
      <c r="S11" s="29">
        <v>5</v>
      </c>
      <c r="T11" s="29">
        <v>10</v>
      </c>
      <c r="U11" s="29">
        <v>8</v>
      </c>
      <c r="V11" s="111" t="s">
        <v>45</v>
      </c>
      <c r="W11" s="37">
        <v>49</v>
      </c>
      <c r="X11" s="29">
        <v>38</v>
      </c>
      <c r="Y11" s="29">
        <v>42</v>
      </c>
      <c r="Z11" s="29">
        <v>58</v>
      </c>
      <c r="AA11" s="29">
        <v>65</v>
      </c>
      <c r="AB11" s="29">
        <v>19</v>
      </c>
      <c r="AC11" s="111" t="s">
        <v>45</v>
      </c>
    </row>
    <row r="12" spans="1:29" ht="25.5" x14ac:dyDescent="0.2">
      <c r="A12" s="33" t="s">
        <v>24</v>
      </c>
      <c r="B12" s="37">
        <v>0</v>
      </c>
      <c r="C12" s="29">
        <v>1</v>
      </c>
      <c r="D12" s="29">
        <v>2</v>
      </c>
      <c r="E12" s="29">
        <v>1</v>
      </c>
      <c r="F12" s="29">
        <v>0</v>
      </c>
      <c r="G12" s="29">
        <v>0</v>
      </c>
      <c r="H12" s="111" t="s">
        <v>45</v>
      </c>
      <c r="I12" s="37">
        <v>1</v>
      </c>
      <c r="J12" s="29">
        <v>0</v>
      </c>
      <c r="K12" s="29">
        <v>3</v>
      </c>
      <c r="L12" s="29">
        <v>2</v>
      </c>
      <c r="M12" s="29">
        <v>1</v>
      </c>
      <c r="N12" s="29">
        <v>0</v>
      </c>
      <c r="O12" s="111" t="s">
        <v>45</v>
      </c>
      <c r="P12" s="37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111" t="s">
        <v>45</v>
      </c>
      <c r="W12" s="37">
        <v>1</v>
      </c>
      <c r="X12" s="29">
        <v>1</v>
      </c>
      <c r="Y12" s="29">
        <v>5</v>
      </c>
      <c r="Z12" s="29">
        <v>3</v>
      </c>
      <c r="AA12" s="29">
        <v>1</v>
      </c>
      <c r="AB12" s="29">
        <v>0</v>
      </c>
      <c r="AC12" s="111" t="s">
        <v>45</v>
      </c>
    </row>
    <row r="13" spans="1:29" x14ac:dyDescent="0.2">
      <c r="A13" s="32" t="s">
        <v>25</v>
      </c>
      <c r="B13" s="37">
        <v>3</v>
      </c>
      <c r="C13" s="29">
        <v>5</v>
      </c>
      <c r="D13" s="29">
        <v>4</v>
      </c>
      <c r="E13" s="29">
        <v>8</v>
      </c>
      <c r="F13" s="29">
        <v>0</v>
      </c>
      <c r="G13" s="29">
        <v>2</v>
      </c>
      <c r="H13" s="111" t="s">
        <v>45</v>
      </c>
      <c r="I13" s="37">
        <v>11</v>
      </c>
      <c r="J13" s="29">
        <v>10</v>
      </c>
      <c r="K13" s="29">
        <v>8</v>
      </c>
      <c r="L13" s="29">
        <v>12</v>
      </c>
      <c r="M13" s="29">
        <v>7</v>
      </c>
      <c r="N13" s="29">
        <v>1</v>
      </c>
      <c r="O13" s="111" t="s">
        <v>45</v>
      </c>
      <c r="P13" s="37">
        <v>1</v>
      </c>
      <c r="Q13" s="29">
        <v>0</v>
      </c>
      <c r="R13" s="29">
        <v>0</v>
      </c>
      <c r="S13" s="29">
        <v>0</v>
      </c>
      <c r="T13" s="29">
        <v>0</v>
      </c>
      <c r="U13" s="29">
        <v>1</v>
      </c>
      <c r="V13" s="111" t="s">
        <v>45</v>
      </c>
      <c r="W13" s="37">
        <v>15</v>
      </c>
      <c r="X13" s="29">
        <v>15</v>
      </c>
      <c r="Y13" s="29">
        <v>12</v>
      </c>
      <c r="Z13" s="29">
        <v>20</v>
      </c>
      <c r="AA13" s="29">
        <v>7</v>
      </c>
      <c r="AB13" s="29">
        <v>4</v>
      </c>
      <c r="AC13" s="111" t="s">
        <v>45</v>
      </c>
    </row>
    <row r="14" spans="1:29" x14ac:dyDescent="0.2">
      <c r="A14" s="32" t="s">
        <v>26</v>
      </c>
      <c r="B14" s="37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111" t="s">
        <v>45</v>
      </c>
      <c r="I14" s="37">
        <v>2</v>
      </c>
      <c r="J14" s="29">
        <v>6</v>
      </c>
      <c r="K14" s="29">
        <v>1</v>
      </c>
      <c r="L14" s="29">
        <v>2</v>
      </c>
      <c r="M14" s="29">
        <v>1</v>
      </c>
      <c r="N14" s="29">
        <v>0</v>
      </c>
      <c r="O14" s="111" t="s">
        <v>45</v>
      </c>
      <c r="P14" s="37">
        <v>2</v>
      </c>
      <c r="Q14" s="29">
        <v>2</v>
      </c>
      <c r="R14" s="29">
        <v>3</v>
      </c>
      <c r="S14" s="29">
        <v>2</v>
      </c>
      <c r="T14" s="29">
        <v>0</v>
      </c>
      <c r="U14" s="29">
        <v>1</v>
      </c>
      <c r="V14" s="111" t="s">
        <v>45</v>
      </c>
      <c r="W14" s="37">
        <v>4</v>
      </c>
      <c r="X14" s="29">
        <v>8</v>
      </c>
      <c r="Y14" s="29">
        <v>4</v>
      </c>
      <c r="Z14" s="29">
        <v>4</v>
      </c>
      <c r="AA14" s="29">
        <v>1</v>
      </c>
      <c r="AB14" s="29">
        <v>1</v>
      </c>
      <c r="AC14" s="111" t="s">
        <v>45</v>
      </c>
    </row>
    <row r="15" spans="1:29" ht="25.5" x14ac:dyDescent="0.2">
      <c r="A15" s="34" t="s">
        <v>27</v>
      </c>
      <c r="B15" s="37">
        <v>3</v>
      </c>
      <c r="C15" s="29">
        <v>1</v>
      </c>
      <c r="D15" s="29">
        <v>2</v>
      </c>
      <c r="E15" s="29">
        <v>1</v>
      </c>
      <c r="F15" s="29">
        <v>3</v>
      </c>
      <c r="G15" s="29">
        <v>2</v>
      </c>
      <c r="H15" s="111" t="s">
        <v>45</v>
      </c>
      <c r="I15" s="37">
        <v>22</v>
      </c>
      <c r="J15" s="29">
        <v>7</v>
      </c>
      <c r="K15" s="29">
        <v>10</v>
      </c>
      <c r="L15" s="29">
        <v>17</v>
      </c>
      <c r="M15" s="29">
        <v>4</v>
      </c>
      <c r="N15" s="29">
        <v>0</v>
      </c>
      <c r="O15" s="111" t="s">
        <v>45</v>
      </c>
      <c r="P15" s="37">
        <v>0</v>
      </c>
      <c r="Q15" s="29">
        <v>0</v>
      </c>
      <c r="R15" s="29">
        <v>1</v>
      </c>
      <c r="S15" s="29">
        <v>1</v>
      </c>
      <c r="T15" s="29">
        <v>0</v>
      </c>
      <c r="U15" s="29">
        <v>0</v>
      </c>
      <c r="V15" s="111" t="s">
        <v>45</v>
      </c>
      <c r="W15" s="37">
        <v>25</v>
      </c>
      <c r="X15" s="29">
        <v>8</v>
      </c>
      <c r="Y15" s="29">
        <v>13</v>
      </c>
      <c r="Z15" s="29">
        <v>19</v>
      </c>
      <c r="AA15" s="29">
        <v>7</v>
      </c>
      <c r="AB15" s="29">
        <v>2</v>
      </c>
      <c r="AC15" s="111" t="s">
        <v>45</v>
      </c>
    </row>
    <row r="16" spans="1:29" ht="13.5" thickBot="1" x14ac:dyDescent="0.25">
      <c r="A16" s="32" t="s">
        <v>3</v>
      </c>
      <c r="B16" s="38">
        <v>1</v>
      </c>
      <c r="C16" s="39">
        <v>1</v>
      </c>
      <c r="D16" s="39">
        <v>4</v>
      </c>
      <c r="E16" s="39">
        <v>0</v>
      </c>
      <c r="F16" s="39">
        <v>1</v>
      </c>
      <c r="G16" s="39">
        <v>4</v>
      </c>
      <c r="H16" s="41" t="s">
        <v>45</v>
      </c>
      <c r="I16" s="38">
        <v>0</v>
      </c>
      <c r="J16" s="39">
        <v>0</v>
      </c>
      <c r="K16" s="39">
        <v>0</v>
      </c>
      <c r="L16" s="39">
        <v>8</v>
      </c>
      <c r="M16" s="39">
        <v>4</v>
      </c>
      <c r="N16" s="39">
        <v>1</v>
      </c>
      <c r="O16" s="41" t="s">
        <v>45</v>
      </c>
      <c r="P16" s="38">
        <v>1</v>
      </c>
      <c r="Q16" s="39">
        <v>0</v>
      </c>
      <c r="R16" s="39">
        <v>1</v>
      </c>
      <c r="S16" s="39">
        <v>0</v>
      </c>
      <c r="T16" s="39">
        <v>1</v>
      </c>
      <c r="U16" s="39">
        <v>0</v>
      </c>
      <c r="V16" s="41" t="s">
        <v>45</v>
      </c>
      <c r="W16" s="38">
        <v>2</v>
      </c>
      <c r="X16" s="39">
        <v>1</v>
      </c>
      <c r="Y16" s="39">
        <v>5</v>
      </c>
      <c r="Z16" s="39">
        <v>8</v>
      </c>
      <c r="AA16" s="39">
        <v>5</v>
      </c>
      <c r="AB16" s="39">
        <v>5</v>
      </c>
      <c r="AC16" s="41" t="s">
        <v>45</v>
      </c>
    </row>
    <row r="17" spans="2:2" x14ac:dyDescent="0.2">
      <c r="B17" s="110" t="s">
        <v>41</v>
      </c>
    </row>
    <row r="18" spans="2:2" x14ac:dyDescent="0.2">
      <c r="B18" s="110" t="s">
        <v>43</v>
      </c>
    </row>
    <row r="19" spans="2:2" x14ac:dyDescent="0.2">
      <c r="B19" s="110" t="s">
        <v>46</v>
      </c>
    </row>
  </sheetData>
  <mergeCells count="4">
    <mergeCell ref="I3:N3"/>
    <mergeCell ref="B3:H3"/>
    <mergeCell ref="P3:V3"/>
    <mergeCell ref="W3:AC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8"/>
  <sheetViews>
    <sheetView zoomScale="120" zoomScaleNormal="120" workbookViewId="0">
      <selection activeCell="H16" sqref="H16"/>
    </sheetView>
  </sheetViews>
  <sheetFormatPr baseColWidth="10" defaultRowHeight="12.75" x14ac:dyDescent="0.2"/>
  <sheetData>
    <row r="1" spans="1:29" x14ac:dyDescent="0.2">
      <c r="A1" s="5" t="s">
        <v>63</v>
      </c>
      <c r="B1" s="3"/>
      <c r="C1" s="3"/>
      <c r="D1" s="3"/>
      <c r="E1" s="3"/>
      <c r="F1" s="3"/>
      <c r="G1" s="3"/>
      <c r="H1" s="3"/>
      <c r="I1" s="9"/>
      <c r="J1" s="9"/>
      <c r="K1" s="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3" spans="1:29" s="14" customFormat="1" x14ac:dyDescent="0.2">
      <c r="B3" s="15">
        <v>2016</v>
      </c>
      <c r="C3" s="15">
        <v>2017</v>
      </c>
      <c r="D3" s="15">
        <v>2018</v>
      </c>
      <c r="E3" s="15">
        <v>2019</v>
      </c>
      <c r="F3" s="15">
        <v>2020</v>
      </c>
      <c r="G3" s="15">
        <v>2021</v>
      </c>
      <c r="H3" s="15">
        <v>2022</v>
      </c>
    </row>
    <row r="4" spans="1:29" x14ac:dyDescent="0.2">
      <c r="A4" s="11" t="s">
        <v>0</v>
      </c>
      <c r="B4" s="11">
        <v>1</v>
      </c>
      <c r="C4" s="11">
        <v>0</v>
      </c>
      <c r="D4" s="11">
        <v>0</v>
      </c>
      <c r="E4" s="11">
        <v>1</v>
      </c>
      <c r="F4" s="11">
        <v>4</v>
      </c>
      <c r="G4" s="11">
        <v>2</v>
      </c>
      <c r="H4" s="11">
        <v>1</v>
      </c>
    </row>
    <row r="5" spans="1:29" x14ac:dyDescent="0.2">
      <c r="A5" s="11" t="s">
        <v>1</v>
      </c>
      <c r="B5" s="11">
        <v>1</v>
      </c>
      <c r="C5" s="11">
        <v>1</v>
      </c>
      <c r="D5" s="11">
        <v>1</v>
      </c>
      <c r="E5" s="11">
        <v>0</v>
      </c>
      <c r="F5" s="11">
        <v>2</v>
      </c>
      <c r="G5" s="11">
        <v>0</v>
      </c>
      <c r="H5" s="11">
        <v>0</v>
      </c>
    </row>
    <row r="6" spans="1:29" x14ac:dyDescent="0.2">
      <c r="A6" s="11" t="s">
        <v>2</v>
      </c>
      <c r="B6" s="11">
        <v>2</v>
      </c>
      <c r="C6" s="11">
        <v>3</v>
      </c>
      <c r="D6" s="11">
        <v>2</v>
      </c>
      <c r="E6" s="11">
        <v>3</v>
      </c>
      <c r="F6" s="11">
        <v>1</v>
      </c>
      <c r="G6" s="11">
        <v>0</v>
      </c>
      <c r="H6" s="11">
        <v>2</v>
      </c>
    </row>
    <row r="7" spans="1:29" s="6" customFormat="1" x14ac:dyDescent="0.2">
      <c r="A7" s="16" t="s">
        <v>4</v>
      </c>
      <c r="B7" s="16">
        <v>4</v>
      </c>
      <c r="C7" s="16">
        <v>4</v>
      </c>
      <c r="D7" s="16">
        <v>3</v>
      </c>
      <c r="E7" s="16">
        <v>4</v>
      </c>
      <c r="F7" s="16">
        <v>7</v>
      </c>
      <c r="G7" s="16">
        <v>2</v>
      </c>
      <c r="H7" s="16">
        <v>3</v>
      </c>
    </row>
    <row r="8" spans="1:29" x14ac:dyDescent="0.2">
      <c r="B8" s="110" t="s">
        <v>40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8"/>
  <sheetViews>
    <sheetView workbookViewId="0">
      <selection activeCell="A2" sqref="A2"/>
    </sheetView>
  </sheetViews>
  <sheetFormatPr baseColWidth="10" defaultRowHeight="12.75" x14ac:dyDescent="0.2"/>
  <sheetData>
    <row r="1" spans="1:29" x14ac:dyDescent="0.2">
      <c r="A1" s="5" t="s">
        <v>71</v>
      </c>
      <c r="B1" s="3"/>
      <c r="C1" s="3"/>
      <c r="D1" s="3"/>
      <c r="E1" s="3"/>
      <c r="F1" s="3"/>
      <c r="G1" s="3"/>
      <c r="H1" s="3"/>
      <c r="I1" s="9"/>
      <c r="J1" s="9"/>
      <c r="K1" s="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3" spans="1:29" x14ac:dyDescent="0.2">
      <c r="B3" s="31">
        <v>2016</v>
      </c>
      <c r="C3" s="31">
        <v>2017</v>
      </c>
      <c r="D3" s="31">
        <v>2018</v>
      </c>
      <c r="E3" s="31">
        <v>2019</v>
      </c>
      <c r="F3" s="31">
        <v>2020</v>
      </c>
      <c r="G3" s="31">
        <v>2021</v>
      </c>
      <c r="H3" s="31">
        <v>2022</v>
      </c>
    </row>
    <row r="4" spans="1:29" x14ac:dyDescent="0.2">
      <c r="A4" s="11" t="s">
        <v>0</v>
      </c>
      <c r="B4" s="29">
        <v>726</v>
      </c>
      <c r="C4" s="29">
        <v>790</v>
      </c>
      <c r="D4" s="29">
        <v>847</v>
      </c>
      <c r="E4" s="29">
        <v>508</v>
      </c>
      <c r="F4" s="29">
        <v>475</v>
      </c>
      <c r="G4" s="29">
        <v>409</v>
      </c>
      <c r="H4" s="29">
        <v>518</v>
      </c>
    </row>
    <row r="5" spans="1:29" x14ac:dyDescent="0.2">
      <c r="A5" s="11" t="s">
        <v>1</v>
      </c>
      <c r="B5" s="29">
        <v>200</v>
      </c>
      <c r="C5" s="29">
        <v>221</v>
      </c>
      <c r="D5" s="29">
        <v>247</v>
      </c>
      <c r="E5" s="29">
        <v>261</v>
      </c>
      <c r="F5" s="29">
        <v>246</v>
      </c>
      <c r="G5" s="29">
        <v>254</v>
      </c>
      <c r="H5" s="29">
        <v>270</v>
      </c>
    </row>
    <row r="6" spans="1:29" x14ac:dyDescent="0.2">
      <c r="A6" s="11" t="s">
        <v>2</v>
      </c>
      <c r="B6" s="42">
        <v>1777</v>
      </c>
      <c r="C6" s="42">
        <v>2048</v>
      </c>
      <c r="D6" s="42">
        <v>2197</v>
      </c>
      <c r="E6" s="42">
        <v>2268</v>
      </c>
      <c r="F6" s="42">
        <v>2079</v>
      </c>
      <c r="G6" s="29">
        <v>2110</v>
      </c>
      <c r="H6" s="29">
        <v>2198</v>
      </c>
    </row>
    <row r="7" spans="1:29" x14ac:dyDescent="0.2">
      <c r="A7" s="16" t="s">
        <v>4</v>
      </c>
      <c r="B7" s="43">
        <v>2703</v>
      </c>
      <c r="C7" s="43">
        <v>3058</v>
      </c>
      <c r="D7" s="43">
        <v>3292</v>
      </c>
      <c r="E7" s="43">
        <v>3038</v>
      </c>
      <c r="F7" s="43">
        <v>2801</v>
      </c>
      <c r="G7" s="31">
        <f>SUM(G4:G6)</f>
        <v>2773</v>
      </c>
      <c r="H7" s="31">
        <f>SUM(H4:H6)</f>
        <v>2986</v>
      </c>
    </row>
    <row r="8" spans="1:29" x14ac:dyDescent="0.2">
      <c r="B8" s="110" t="s">
        <v>39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C32"/>
  <sheetViews>
    <sheetView topLeftCell="A7" workbookViewId="0">
      <selection activeCell="A2" sqref="A2"/>
    </sheetView>
  </sheetViews>
  <sheetFormatPr baseColWidth="10" defaultRowHeight="12.75" x14ac:dyDescent="0.2"/>
  <cols>
    <col min="2" max="9" width="14.42578125" customWidth="1"/>
    <col min="11" max="12" width="12.7109375" bestFit="1" customWidth="1"/>
  </cols>
  <sheetData>
    <row r="1" spans="1:29" x14ac:dyDescent="0.2">
      <c r="A1" s="5" t="s">
        <v>70</v>
      </c>
      <c r="B1" s="3"/>
      <c r="C1" s="3"/>
      <c r="D1" s="3"/>
      <c r="E1" s="3"/>
      <c r="F1" s="3"/>
      <c r="G1" s="3"/>
      <c r="H1" s="3"/>
      <c r="I1" s="9"/>
      <c r="J1" s="9"/>
      <c r="K1" s="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13.5" thickBot="1" x14ac:dyDescent="0.25"/>
    <row r="3" spans="1:29" s="7" customFormat="1" ht="21.6" customHeight="1" x14ac:dyDescent="0.2">
      <c r="A3" s="61"/>
      <c r="B3" s="143">
        <v>2016</v>
      </c>
      <c r="C3" s="144"/>
      <c r="D3" s="144"/>
      <c r="E3" s="158"/>
      <c r="F3" s="145">
        <v>2017</v>
      </c>
      <c r="G3" s="144"/>
      <c r="H3" s="144"/>
      <c r="I3" s="148"/>
    </row>
    <row r="4" spans="1:29" s="14" customFormat="1" ht="31.9" customHeight="1" thickBot="1" x14ac:dyDescent="0.25">
      <c r="A4" s="63"/>
      <c r="B4" s="48" t="s">
        <v>5</v>
      </c>
      <c r="C4" s="47" t="s">
        <v>6</v>
      </c>
      <c r="D4" s="47" t="s">
        <v>7</v>
      </c>
      <c r="E4" s="47" t="s">
        <v>8</v>
      </c>
      <c r="F4" s="46" t="s">
        <v>5</v>
      </c>
      <c r="G4" s="47" t="s">
        <v>6</v>
      </c>
      <c r="H4" s="47" t="s">
        <v>7</v>
      </c>
      <c r="I4" s="49" t="s">
        <v>8</v>
      </c>
    </row>
    <row r="5" spans="1:29" x14ac:dyDescent="0.2">
      <c r="A5" s="64" t="s">
        <v>0</v>
      </c>
      <c r="B5" s="50">
        <v>18338733.359999999</v>
      </c>
      <c r="C5" s="51">
        <v>645185.72</v>
      </c>
      <c r="D5" s="51">
        <v>1577678.35</v>
      </c>
      <c r="E5" s="51">
        <v>17234325.609999999</v>
      </c>
      <c r="F5" s="52">
        <v>25238861.5</v>
      </c>
      <c r="G5" s="53">
        <v>1888328.16</v>
      </c>
      <c r="H5" s="53">
        <v>2416123.46</v>
      </c>
      <c r="I5" s="54">
        <v>19126461.43</v>
      </c>
    </row>
    <row r="6" spans="1:29" x14ac:dyDescent="0.2">
      <c r="A6" s="65" t="s">
        <v>1</v>
      </c>
      <c r="B6" s="50">
        <v>3824487.53</v>
      </c>
      <c r="C6" s="51">
        <v>320243.59000000003</v>
      </c>
      <c r="D6" s="51">
        <v>748248.42</v>
      </c>
      <c r="E6" s="51">
        <v>5376021.1699999999</v>
      </c>
      <c r="F6" s="52">
        <v>4008909.78</v>
      </c>
      <c r="G6" s="55">
        <v>704729.9</v>
      </c>
      <c r="H6" s="55">
        <v>829741.37</v>
      </c>
      <c r="I6" s="56">
        <v>5861147.9299999997</v>
      </c>
    </row>
    <row r="7" spans="1:29" x14ac:dyDescent="0.2">
      <c r="A7" s="65" t="s">
        <v>2</v>
      </c>
      <c r="B7" s="50">
        <v>73195311.010000005</v>
      </c>
      <c r="C7" s="51">
        <v>2360649.94</v>
      </c>
      <c r="D7" s="51">
        <v>4929870.1399999997</v>
      </c>
      <c r="E7" s="51">
        <v>46566953.899999999</v>
      </c>
      <c r="F7" s="52">
        <v>79829243.599999994</v>
      </c>
      <c r="G7" s="57">
        <v>6070220.2699999996</v>
      </c>
      <c r="H7" s="57">
        <v>7769127.0599999996</v>
      </c>
      <c r="I7" s="56">
        <v>51895227.609999999</v>
      </c>
    </row>
    <row r="8" spans="1:29" s="6" customFormat="1" ht="25.15" customHeight="1" thickBot="1" x14ac:dyDescent="0.25">
      <c r="A8" s="66" t="s">
        <v>4</v>
      </c>
      <c r="B8" s="58">
        <v>95358531.900000006</v>
      </c>
      <c r="C8" s="59">
        <f t="shared" ref="C8:E8" si="0">SUM(C5:C7)</f>
        <v>3326079.25</v>
      </c>
      <c r="D8" s="59">
        <f t="shared" si="0"/>
        <v>7255796.9100000001</v>
      </c>
      <c r="E8" s="59">
        <f t="shared" si="0"/>
        <v>69177300.680000007</v>
      </c>
      <c r="F8" s="59">
        <v>109077014.88</v>
      </c>
      <c r="G8" s="59">
        <v>8663278.3300000001</v>
      </c>
      <c r="H8" s="59">
        <v>11014991.890000001</v>
      </c>
      <c r="I8" s="60">
        <v>76882836.969999999</v>
      </c>
    </row>
    <row r="9" spans="1:29" ht="13.5" thickBot="1" x14ac:dyDescent="0.25">
      <c r="A9" s="61"/>
      <c r="B9" s="45"/>
      <c r="C9" s="45"/>
      <c r="D9" s="45"/>
      <c r="E9" s="45"/>
      <c r="F9" s="45"/>
      <c r="G9" s="45"/>
      <c r="H9" s="45"/>
      <c r="I9" s="45"/>
    </row>
    <row r="10" spans="1:29" s="7" customFormat="1" ht="21.6" customHeight="1" x14ac:dyDescent="0.2">
      <c r="A10" s="61"/>
      <c r="B10" s="143">
        <v>2018</v>
      </c>
      <c r="C10" s="144"/>
      <c r="D10" s="144"/>
      <c r="E10" s="158"/>
      <c r="F10" s="145">
        <v>2019</v>
      </c>
      <c r="G10" s="144"/>
      <c r="H10" s="144"/>
      <c r="I10" s="148"/>
    </row>
    <row r="11" spans="1:29" s="14" customFormat="1" ht="31.9" customHeight="1" thickBot="1" x14ac:dyDescent="0.25">
      <c r="A11" s="63"/>
      <c r="B11" s="48" t="s">
        <v>5</v>
      </c>
      <c r="C11" s="47" t="s">
        <v>6</v>
      </c>
      <c r="D11" s="47" t="s">
        <v>7</v>
      </c>
      <c r="E11" s="47" t="s">
        <v>8</v>
      </c>
      <c r="F11" s="46" t="s">
        <v>5</v>
      </c>
      <c r="G11" s="47" t="s">
        <v>6</v>
      </c>
      <c r="H11" s="47" t="s">
        <v>7</v>
      </c>
      <c r="I11" s="49" t="s">
        <v>8</v>
      </c>
    </row>
    <row r="12" spans="1:29" x14ac:dyDescent="0.2">
      <c r="A12" s="64" t="s">
        <v>0</v>
      </c>
      <c r="B12" s="67">
        <v>30447450.760000002</v>
      </c>
      <c r="C12" s="51">
        <v>3188404.53</v>
      </c>
      <c r="D12" s="51">
        <v>2776787.3</v>
      </c>
      <c r="E12" s="51">
        <v>21018622.379999999</v>
      </c>
      <c r="F12" s="52">
        <v>34296612.950000003</v>
      </c>
      <c r="G12" s="53">
        <v>3879582.8599999985</v>
      </c>
      <c r="H12" s="53">
        <v>2662084.6799999969</v>
      </c>
      <c r="I12" s="54">
        <v>14674529.75</v>
      </c>
    </row>
    <row r="13" spans="1:29" x14ac:dyDescent="0.2">
      <c r="A13" s="65" t="s">
        <v>1</v>
      </c>
      <c r="B13" s="67">
        <v>4224925.91</v>
      </c>
      <c r="C13" s="51">
        <v>490741.78</v>
      </c>
      <c r="D13" s="51">
        <v>603943.73</v>
      </c>
      <c r="E13" s="51">
        <v>6512452.9400000004</v>
      </c>
      <c r="F13" s="52">
        <v>4571801.6300000008</v>
      </c>
      <c r="G13" s="55">
        <v>186466.22000000003</v>
      </c>
      <c r="H13" s="55">
        <v>169206.74</v>
      </c>
      <c r="I13" s="56">
        <v>7008015.1399999997</v>
      </c>
    </row>
    <row r="14" spans="1:29" x14ac:dyDescent="0.2">
      <c r="A14" s="65" t="s">
        <v>2</v>
      </c>
      <c r="B14" s="67">
        <v>85903752.569999993</v>
      </c>
      <c r="C14" s="51">
        <v>4401347.7</v>
      </c>
      <c r="D14" s="51">
        <v>6313181.6200000001</v>
      </c>
      <c r="E14" s="51">
        <v>56550505.140000001</v>
      </c>
      <c r="F14" s="52">
        <v>94497939.570000008</v>
      </c>
      <c r="G14" s="57">
        <v>3901088.9999999967</v>
      </c>
      <c r="H14" s="57">
        <v>1401086.6099999982</v>
      </c>
      <c r="I14" s="56">
        <v>63138142.700000003</v>
      </c>
    </row>
    <row r="15" spans="1:29" s="14" customFormat="1" ht="25.9" customHeight="1" thickBot="1" x14ac:dyDescent="0.25">
      <c r="A15" s="68" t="s">
        <v>4</v>
      </c>
      <c r="B15" s="62">
        <v>120576129.23999999</v>
      </c>
      <c r="C15" s="62">
        <f t="shared" ref="C15:E15" si="1">SUM(C12:C14)</f>
        <v>8080494.0099999998</v>
      </c>
      <c r="D15" s="62">
        <f t="shared" si="1"/>
        <v>9693912.6500000004</v>
      </c>
      <c r="E15" s="62">
        <f t="shared" si="1"/>
        <v>84081580.460000008</v>
      </c>
      <c r="F15" s="62">
        <v>133366354.14999993</v>
      </c>
      <c r="G15" s="62">
        <v>7967138.0800000029</v>
      </c>
      <c r="H15" s="62">
        <v>4232378.0299999984</v>
      </c>
      <c r="I15" s="62">
        <v>84820687.590000004</v>
      </c>
    </row>
    <row r="16" spans="1:29" x14ac:dyDescent="0.2">
      <c r="A16" s="44"/>
      <c r="B16" s="44"/>
      <c r="C16" s="44"/>
      <c r="D16" s="44"/>
      <c r="E16" s="44"/>
      <c r="F16" s="44"/>
      <c r="G16" s="44"/>
      <c r="H16" s="44"/>
      <c r="I16" s="44"/>
    </row>
    <row r="17" spans="1:12" ht="13.5" thickBot="1" x14ac:dyDescent="0.25">
      <c r="A17" s="44"/>
      <c r="B17" s="45"/>
      <c r="C17" s="45"/>
      <c r="D17" s="45"/>
      <c r="E17" s="45"/>
      <c r="F17" s="45"/>
      <c r="G17" s="45"/>
      <c r="H17" s="45"/>
      <c r="I17" s="45"/>
    </row>
    <row r="18" spans="1:12" s="7" customFormat="1" ht="21.6" customHeight="1" x14ac:dyDescent="0.2">
      <c r="A18" s="61"/>
      <c r="B18" s="143">
        <v>2020</v>
      </c>
      <c r="C18" s="144"/>
      <c r="D18" s="144"/>
      <c r="E18" s="158"/>
      <c r="F18" s="145">
        <v>2021</v>
      </c>
      <c r="G18" s="144"/>
      <c r="H18" s="144"/>
      <c r="I18" s="148"/>
    </row>
    <row r="19" spans="1:12" s="14" customFormat="1" ht="31.9" customHeight="1" thickBot="1" x14ac:dyDescent="0.25">
      <c r="A19" s="63"/>
      <c r="B19" s="48" t="s">
        <v>5</v>
      </c>
      <c r="C19" s="47" t="s">
        <v>6</v>
      </c>
      <c r="D19" s="47" t="s">
        <v>7</v>
      </c>
      <c r="E19" s="47" t="s">
        <v>8</v>
      </c>
      <c r="F19" s="46" t="s">
        <v>5</v>
      </c>
      <c r="G19" s="47" t="s">
        <v>6</v>
      </c>
      <c r="H19" s="47" t="s">
        <v>7</v>
      </c>
      <c r="I19" s="49" t="s">
        <v>8</v>
      </c>
    </row>
    <row r="20" spans="1:12" x14ac:dyDescent="0.2">
      <c r="A20" s="64" t="s">
        <v>0</v>
      </c>
      <c r="B20" s="67">
        <v>31762199.920000006</v>
      </c>
      <c r="C20" s="51">
        <v>1692976.5100000005</v>
      </c>
      <c r="D20" s="51">
        <v>666310.93000000005</v>
      </c>
      <c r="E20" s="51">
        <v>14431125.119999999</v>
      </c>
      <c r="F20" s="52">
        <v>37644593.909999989</v>
      </c>
      <c r="G20" s="53">
        <v>6102857.1400000006</v>
      </c>
      <c r="H20" s="53">
        <v>4651488.8000000007</v>
      </c>
      <c r="I20" s="54">
        <v>15321691.720000001</v>
      </c>
      <c r="K20" s="88"/>
      <c r="L20" s="88"/>
    </row>
    <row r="21" spans="1:12" x14ac:dyDescent="0.2">
      <c r="A21" s="65" t="s">
        <v>1</v>
      </c>
      <c r="B21" s="67">
        <v>4493395.4799999995</v>
      </c>
      <c r="C21" s="51">
        <v>598309.30000000005</v>
      </c>
      <c r="D21" s="51">
        <v>567058.96</v>
      </c>
      <c r="E21" s="51">
        <v>6880721.2199999997</v>
      </c>
      <c r="F21" s="52">
        <v>4669920.08</v>
      </c>
      <c r="G21" s="55">
        <v>681276.98000000021</v>
      </c>
      <c r="H21" s="55">
        <v>700192.66</v>
      </c>
      <c r="I21" s="56">
        <v>6993873.29</v>
      </c>
      <c r="K21" s="88"/>
    </row>
    <row r="22" spans="1:12" ht="13.5" thickBot="1" x14ac:dyDescent="0.25">
      <c r="A22" s="71" t="s">
        <v>2</v>
      </c>
      <c r="B22" s="72">
        <v>82271059.800000086</v>
      </c>
      <c r="C22" s="73">
        <v>4805862.6799999978</v>
      </c>
      <c r="D22" s="73">
        <v>2699620.350000001</v>
      </c>
      <c r="E22" s="73">
        <v>57953887.510000102</v>
      </c>
      <c r="F22" s="74">
        <v>91316069.249999955</v>
      </c>
      <c r="G22" s="57">
        <v>6306037.7299999902</v>
      </c>
      <c r="H22" s="57">
        <v>4990325.6199999927</v>
      </c>
      <c r="I22" s="75">
        <v>61567394.829999998</v>
      </c>
      <c r="K22" s="88"/>
    </row>
    <row r="23" spans="1:12" s="14" customFormat="1" ht="25.9" customHeight="1" thickBot="1" x14ac:dyDescent="0.25">
      <c r="A23" s="76" t="s">
        <v>4</v>
      </c>
      <c r="B23" s="77">
        <v>118526655.20000003</v>
      </c>
      <c r="C23" s="77">
        <v>7097148.4899999974</v>
      </c>
      <c r="D23" s="77">
        <v>3932990.2400000035</v>
      </c>
      <c r="E23" s="77">
        <v>79265733.850000098</v>
      </c>
      <c r="F23" s="77">
        <v>133630583.23999995</v>
      </c>
      <c r="G23" s="77">
        <v>13090171.850000005</v>
      </c>
      <c r="H23" s="77">
        <v>10342007.080000004</v>
      </c>
      <c r="I23" s="78">
        <v>83882959.839999899</v>
      </c>
    </row>
    <row r="25" spans="1:12" ht="13.5" thickBot="1" x14ac:dyDescent="0.25"/>
    <row r="26" spans="1:12" s="7" customFormat="1" ht="21.6" customHeight="1" x14ac:dyDescent="0.2">
      <c r="A26" s="61"/>
      <c r="B26" s="143">
        <v>2022</v>
      </c>
      <c r="C26" s="144"/>
      <c r="D26" s="144"/>
      <c r="E26" s="148"/>
      <c r="F26" s="157"/>
      <c r="G26" s="157"/>
      <c r="H26" s="157"/>
      <c r="I26" s="157"/>
    </row>
    <row r="27" spans="1:12" s="14" customFormat="1" ht="31.9" customHeight="1" thickBot="1" x14ac:dyDescent="0.25">
      <c r="A27" s="63"/>
      <c r="B27" s="48" t="s">
        <v>5</v>
      </c>
      <c r="C27" s="47" t="s">
        <v>6</v>
      </c>
      <c r="D27" s="47" t="s">
        <v>7</v>
      </c>
      <c r="E27" s="49" t="s">
        <v>8</v>
      </c>
      <c r="F27" s="63"/>
      <c r="G27" s="69"/>
      <c r="H27" s="69"/>
      <c r="I27" s="69"/>
    </row>
    <row r="28" spans="1:12" x14ac:dyDescent="0.2">
      <c r="A28" s="64" t="s">
        <v>0</v>
      </c>
      <c r="B28" s="67">
        <v>51710807</v>
      </c>
      <c r="C28" s="51">
        <v>6230009</v>
      </c>
      <c r="D28" s="67">
        <v>3699318</v>
      </c>
      <c r="E28" s="51">
        <v>18152934</v>
      </c>
      <c r="F28" s="57"/>
      <c r="G28" s="57"/>
      <c r="H28" s="57"/>
      <c r="I28" s="57"/>
    </row>
    <row r="29" spans="1:12" x14ac:dyDescent="0.2">
      <c r="A29" s="65" t="s">
        <v>1</v>
      </c>
      <c r="B29" s="67">
        <v>5303163</v>
      </c>
      <c r="C29" s="51">
        <v>196750</v>
      </c>
      <c r="D29" s="67">
        <v>5424.88</v>
      </c>
      <c r="E29" s="51">
        <v>7390008</v>
      </c>
      <c r="F29" s="57"/>
      <c r="G29" s="57"/>
      <c r="H29" s="57"/>
      <c r="I29" s="57"/>
    </row>
    <row r="30" spans="1:12" ht="13.5" thickBot="1" x14ac:dyDescent="0.25">
      <c r="A30" s="71" t="s">
        <v>2</v>
      </c>
      <c r="B30" s="72">
        <v>105400543</v>
      </c>
      <c r="C30" s="73">
        <v>7148577</v>
      </c>
      <c r="D30" s="72">
        <v>7050479</v>
      </c>
      <c r="E30" s="73">
        <v>68665124</v>
      </c>
      <c r="F30" s="57"/>
      <c r="G30" s="57"/>
      <c r="H30" s="57"/>
      <c r="I30" s="57"/>
    </row>
    <row r="31" spans="1:12" s="14" customFormat="1" ht="25.9" customHeight="1" thickBot="1" x14ac:dyDescent="0.25">
      <c r="A31" s="76" t="s">
        <v>4</v>
      </c>
      <c r="B31" s="77">
        <f>SUM(B28:B30)</f>
        <v>162414513</v>
      </c>
      <c r="C31" s="77">
        <f t="shared" ref="C31:E31" si="2">SUM(C28:C30)</f>
        <v>13575336</v>
      </c>
      <c r="D31" s="77">
        <f t="shared" si="2"/>
        <v>10755221.879999999</v>
      </c>
      <c r="E31" s="77">
        <f t="shared" si="2"/>
        <v>94208066</v>
      </c>
      <c r="F31" s="70"/>
      <c r="G31" s="70"/>
      <c r="H31" s="70"/>
      <c r="I31" s="70"/>
    </row>
    <row r="32" spans="1:12" x14ac:dyDescent="0.2">
      <c r="B32" s="110" t="s">
        <v>39</v>
      </c>
    </row>
  </sheetData>
  <mergeCells count="8">
    <mergeCell ref="B26:E26"/>
    <mergeCell ref="F26:I26"/>
    <mergeCell ref="B3:E3"/>
    <mergeCell ref="F3:I3"/>
    <mergeCell ref="B10:E10"/>
    <mergeCell ref="F10:I10"/>
    <mergeCell ref="B18:E18"/>
    <mergeCell ref="F18:I18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Evolución Histórica</vt:lpstr>
      <vt:lpstr>Asocaciones Activas</vt:lpstr>
      <vt:lpstr>Asociaciones creadas</vt:lpstr>
      <vt:lpstr>Evolución densidad sector</vt:lpstr>
      <vt:lpstr>Evolución creadas según entorno</vt:lpstr>
      <vt:lpstr>Por provincias y finalidad</vt:lpstr>
      <vt:lpstr>Declaraciones utlidad pública</vt:lpstr>
      <vt:lpstr>Datos empleo</vt:lpstr>
      <vt:lpstr>Indicadores Económicos</vt:lpstr>
      <vt:lpstr>VAB</vt:lpstr>
      <vt:lpstr>'Asocaciones Activas'!Área_de_impresión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bernadc</dc:creator>
  <cp:lastModifiedBy>Alberto Sánchez</cp:lastModifiedBy>
  <cp:lastPrinted>2024-10-21T07:59:23Z</cp:lastPrinted>
  <dcterms:created xsi:type="dcterms:W3CDTF">2023-06-29T10:44:00Z</dcterms:created>
  <dcterms:modified xsi:type="dcterms:W3CDTF">2024-11-05T10:15:54Z</dcterms:modified>
</cp:coreProperties>
</file>