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lber\Dropbox\T sis\TRABAJO CÁTEDRA\Datos para ARAESTAT\Sociedades laborales\"/>
    </mc:Choice>
  </mc:AlternateContent>
  <xr:revisionPtr revIDLastSave="0" documentId="8_{C879F8F7-3B0A-43C7-BE81-03C4A0C34A06}" xr6:coauthVersionLast="47" xr6:coauthVersionMax="47" xr10:uidLastSave="{00000000-0000-0000-0000-000000000000}"/>
  <bookViews>
    <workbookView xWindow="-12675" yWindow="6165" windowWidth="24855" windowHeight="15480" xr2:uid="{00000000-000D-0000-FFFF-FFFF00000000}"/>
  </bookViews>
  <sheets>
    <sheet name="Tablas SABI 2016_22" sheetId="1" r:id="rId1"/>
    <sheet name="Tablas 10 y 11" sheetId="2" r:id="rId2"/>
    <sheet name="Tabla 12" sheetId="3" r:id="rId3"/>
    <sheet name="Tabla 13" sheetId="5" r:id="rId4"/>
    <sheet name="Tabla 14" sheetId="4" r:id="rId5"/>
    <sheet name="Tabla 15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" i="5" l="1"/>
  <c r="T10" i="5"/>
  <c r="R10" i="5"/>
  <c r="Q10" i="5"/>
  <c r="O10" i="5"/>
  <c r="N10" i="5"/>
  <c r="L10" i="5"/>
  <c r="K10" i="5"/>
  <c r="I10" i="5"/>
  <c r="H10" i="5"/>
  <c r="F10" i="5"/>
  <c r="E10" i="5"/>
  <c r="V9" i="5"/>
  <c r="S9" i="5"/>
  <c r="P9" i="5"/>
  <c r="M9" i="5"/>
  <c r="J9" i="5"/>
  <c r="G9" i="5"/>
  <c r="D9" i="5"/>
  <c r="V8" i="5"/>
  <c r="S8" i="5"/>
  <c r="P8" i="5"/>
  <c r="M8" i="5"/>
  <c r="J8" i="5"/>
  <c r="G8" i="5"/>
  <c r="D8" i="5"/>
  <c r="V7" i="5"/>
  <c r="S7" i="5"/>
  <c r="P7" i="5"/>
  <c r="M7" i="5"/>
  <c r="J7" i="5"/>
  <c r="G7" i="5"/>
  <c r="D7" i="5"/>
  <c r="O10" i="3"/>
  <c r="N10" i="3"/>
  <c r="M10" i="3"/>
  <c r="L10" i="3"/>
  <c r="K10" i="3"/>
  <c r="J10" i="3"/>
  <c r="I10" i="3"/>
  <c r="H10" i="3"/>
  <c r="G10" i="3"/>
  <c r="F10" i="3"/>
  <c r="E10" i="3"/>
  <c r="D10" i="3"/>
  <c r="U10" i="2"/>
  <c r="T10" i="2"/>
  <c r="R10" i="2"/>
  <c r="Q10" i="2"/>
  <c r="O10" i="2"/>
  <c r="N10" i="2"/>
  <c r="L10" i="2"/>
  <c r="K10" i="2"/>
  <c r="I10" i="2"/>
  <c r="H10" i="2"/>
  <c r="F10" i="2"/>
  <c r="E10" i="2"/>
  <c r="V9" i="2"/>
  <c r="S9" i="2"/>
  <c r="P9" i="2"/>
  <c r="M9" i="2"/>
  <c r="J9" i="2"/>
  <c r="G9" i="2"/>
  <c r="D9" i="2"/>
  <c r="V8" i="2"/>
  <c r="S8" i="2"/>
  <c r="P8" i="2"/>
  <c r="M8" i="2"/>
  <c r="J8" i="2"/>
  <c r="G8" i="2"/>
  <c r="D8" i="2"/>
  <c r="V7" i="2"/>
  <c r="S7" i="2"/>
  <c r="P7" i="2"/>
  <c r="M7" i="2"/>
  <c r="J7" i="2"/>
  <c r="G7" i="2"/>
  <c r="D7" i="2"/>
  <c r="M10" i="2" l="1"/>
  <c r="P10" i="5"/>
  <c r="M10" i="5"/>
  <c r="S10" i="5"/>
  <c r="J10" i="5"/>
  <c r="G10" i="5"/>
  <c r="V10" i="5"/>
  <c r="V10" i="2"/>
  <c r="G10" i="2"/>
  <c r="J10" i="2"/>
  <c r="S10" i="2"/>
  <c r="P10" i="2"/>
</calcChain>
</file>

<file path=xl/sharedStrings.xml><?xml version="1.0" encoding="utf-8"?>
<sst xmlns="http://schemas.openxmlformats.org/spreadsheetml/2006/main" count="145" uniqueCount="25">
  <si>
    <t>Tablas 10 y 11. Número de Sociedades Laborales activas por tipología de sociedades laborales. Provincias. Años 2016-2022.</t>
  </si>
  <si>
    <t>SAL</t>
  </si>
  <si>
    <t>SLL</t>
  </si>
  <si>
    <t>Total SL</t>
  </si>
  <si>
    <t>Huesca</t>
  </si>
  <si>
    <t>Teruel</t>
  </si>
  <si>
    <t>Zaragoza</t>
  </si>
  <si>
    <t>TOTAL Aragón</t>
  </si>
  <si>
    <t>Fuente: SABI</t>
  </si>
  <si>
    <t>Tabla 12. Altas y bajas de las sociedades laborales por provincias. Años 2016-2022*</t>
  </si>
  <si>
    <t>Altas</t>
  </si>
  <si>
    <t>Bajas</t>
  </si>
  <si>
    <t>-</t>
  </si>
  <si>
    <t>Aragón</t>
  </si>
  <si>
    <t>* La mayoría realmente no son altas o bajas, sino que no presentan sus cuentas un año y lo hacen los siguientes o viceversa.</t>
  </si>
  <si>
    <t>Tabla 13. Empleo de las Sociedades Laborales activas por tipología y provincias. Años 2016-2022</t>
  </si>
  <si>
    <t>Tabla 14. Indicadores económicos de las Sociedades Laborales por provincia. Años 2016-2022. Euros</t>
  </si>
  <si>
    <t>Ingresos</t>
  </si>
  <si>
    <t>Resultado Explotación</t>
  </si>
  <si>
    <t>Resultado Cuenta PyG</t>
  </si>
  <si>
    <t>Gastos de Personal</t>
  </si>
  <si>
    <t>Tabla 15. Valor Añadido Bruto de las sociedades laborales por provincia. Años 2016-2021</t>
  </si>
  <si>
    <t>Fuente: elaboración propia a partir de datos de SABI</t>
  </si>
  <si>
    <t>Sociedades Laborales 2016-2022.</t>
  </si>
  <si>
    <t xml:space="preserve">Sociedades Laborales 2016-2022.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</si>
</sst>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rgb="FF0000FF"/>
      <name val="Arial"/>
      <family val="2"/>
    </font>
    <font>
      <b/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rgb="FF93C47D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6AA84F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3" borderId="0" xfId="0" applyFill="1"/>
    <xf numFmtId="0" fontId="2" fillId="3" borderId="0" xfId="0" applyFont="1" applyFill="1"/>
    <xf numFmtId="0" fontId="3" fillId="0" borderId="0" xfId="0" applyFont="1"/>
    <xf numFmtId="0" fontId="2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5" fillId="0" borderId="9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0" xfId="0" applyFont="1" applyBorder="1"/>
    <xf numFmtId="0" fontId="1" fillId="0" borderId="11" xfId="0" applyFont="1" applyBorder="1"/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6" fillId="0" borderId="9" xfId="0" applyFont="1" applyBorder="1"/>
    <xf numFmtId="0" fontId="6" fillId="0" borderId="7" xfId="0" applyFont="1" applyBorder="1" applyAlignment="1">
      <alignment horizontal="right"/>
    </xf>
    <xf numFmtId="0" fontId="6" fillId="0" borderId="8" xfId="0" applyFont="1" applyBorder="1"/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/>
    <xf numFmtId="0" fontId="1" fillId="4" borderId="0" xfId="0" applyFont="1" applyFill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2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8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3" fontId="1" fillId="0" borderId="13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0" fontId="9" fillId="0" borderId="0" xfId="0" applyFont="1"/>
    <xf numFmtId="3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2" fillId="0" borderId="17" xfId="0" applyNumberFormat="1" applyFont="1" applyBorder="1"/>
    <xf numFmtId="3" fontId="2" fillId="0" borderId="10" xfId="0" applyNumberFormat="1" applyFont="1" applyBorder="1" applyAlignment="1">
      <alignment horizontal="right"/>
    </xf>
    <xf numFmtId="3" fontId="1" fillId="0" borderId="12" xfId="0" applyNumberFormat="1" applyFont="1" applyBorder="1" applyAlignment="1">
      <alignment horizontal="right"/>
    </xf>
    <xf numFmtId="3" fontId="1" fillId="0" borderId="14" xfId="0" applyNumberFormat="1" applyFont="1" applyBorder="1" applyAlignment="1">
      <alignment horizontal="right"/>
    </xf>
    <xf numFmtId="3" fontId="0" fillId="0" borderId="18" xfId="0" applyNumberFormat="1" applyBorder="1"/>
    <xf numFmtId="3" fontId="2" fillId="0" borderId="19" xfId="0" applyNumberFormat="1" applyFont="1" applyBorder="1" applyAlignment="1">
      <alignment horizontal="right"/>
    </xf>
    <xf numFmtId="3" fontId="2" fillId="0" borderId="20" xfId="0" applyNumberFormat="1" applyFont="1" applyBorder="1" applyAlignment="1">
      <alignment horizontal="right"/>
    </xf>
    <xf numFmtId="3" fontId="2" fillId="0" borderId="19" xfId="0" applyNumberFormat="1" applyFont="1" applyBorder="1"/>
    <xf numFmtId="3" fontId="9" fillId="0" borderId="21" xfId="0" applyNumberFormat="1" applyFont="1" applyBorder="1"/>
    <xf numFmtId="3" fontId="1" fillId="0" borderId="22" xfId="0" applyNumberFormat="1" applyFont="1" applyBorder="1" applyAlignment="1">
      <alignment horizontal="right"/>
    </xf>
    <xf numFmtId="3" fontId="1" fillId="0" borderId="23" xfId="0" applyNumberFormat="1" applyFont="1" applyBorder="1" applyAlignment="1">
      <alignment horizontal="right"/>
    </xf>
    <xf numFmtId="3" fontId="0" fillId="0" borderId="0" xfId="0" applyNumberFormat="1"/>
    <xf numFmtId="3" fontId="2" fillId="0" borderId="24" xfId="0" applyNumberFormat="1" applyFont="1" applyBorder="1"/>
    <xf numFmtId="3" fontId="2" fillId="0" borderId="20" xfId="0" applyNumberFormat="1" applyFont="1" applyBorder="1"/>
    <xf numFmtId="3" fontId="2" fillId="0" borderId="25" xfId="0" applyNumberFormat="1" applyFont="1" applyBorder="1" applyAlignment="1">
      <alignment horizontal="right"/>
    </xf>
    <xf numFmtId="3" fontId="2" fillId="0" borderId="26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3" fontId="2" fillId="0" borderId="27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3" fontId="2" fillId="0" borderId="14" xfId="0" applyNumberFormat="1" applyFont="1" applyBorder="1" applyAlignment="1">
      <alignment horizontal="right"/>
    </xf>
    <xf numFmtId="3" fontId="2" fillId="0" borderId="28" xfId="0" applyNumberFormat="1" applyFont="1" applyBorder="1"/>
    <xf numFmtId="3" fontId="2" fillId="0" borderId="22" xfId="0" applyNumberFormat="1" applyFont="1" applyBorder="1"/>
    <xf numFmtId="3" fontId="2" fillId="0" borderId="29" xfId="0" applyNumberFormat="1" applyFont="1" applyBorder="1"/>
    <xf numFmtId="3" fontId="0" fillId="0" borderId="21" xfId="0" applyNumberFormat="1" applyBorder="1"/>
    <xf numFmtId="3" fontId="0" fillId="0" borderId="15" xfId="0" applyNumberFormat="1" applyBorder="1"/>
    <xf numFmtId="3" fontId="2" fillId="0" borderId="23" xfId="0" applyNumberFormat="1" applyFont="1" applyBorder="1"/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0" fontId="9" fillId="3" borderId="0" xfId="0" applyFont="1" applyFill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30" xfId="0" applyNumberFormat="1" applyFont="1" applyBorder="1" applyAlignment="1">
      <alignment horizontal="right"/>
    </xf>
    <xf numFmtId="3" fontId="2" fillId="0" borderId="31" xfId="0" applyNumberFormat="1" applyFont="1" applyBorder="1"/>
    <xf numFmtId="3" fontId="2" fillId="0" borderId="31" xfId="0" applyNumberFormat="1" applyFont="1" applyBorder="1" applyAlignment="1">
      <alignment horizontal="right"/>
    </xf>
    <xf numFmtId="3" fontId="2" fillId="0" borderId="32" xfId="0" applyNumberFormat="1" applyFont="1" applyBorder="1"/>
    <xf numFmtId="3" fontId="0" fillId="0" borderId="32" xfId="0" applyNumberFormat="1" applyBorder="1"/>
    <xf numFmtId="3" fontId="2" fillId="0" borderId="33" xfId="0" applyNumberFormat="1" applyFont="1" applyBorder="1" applyAlignment="1">
      <alignment horizontal="right"/>
    </xf>
    <xf numFmtId="3" fontId="2" fillId="0" borderId="34" xfId="0" applyNumberFormat="1" applyFont="1" applyBorder="1"/>
    <xf numFmtId="3" fontId="2" fillId="0" borderId="34" xfId="0" applyNumberFormat="1" applyFont="1" applyBorder="1" applyAlignment="1">
      <alignment horizontal="right"/>
    </xf>
    <xf numFmtId="3" fontId="2" fillId="0" borderId="35" xfId="0" applyNumberFormat="1" applyFont="1" applyBorder="1"/>
    <xf numFmtId="0" fontId="0" fillId="0" borderId="0" xfId="0"/>
    <xf numFmtId="0" fontId="1" fillId="4" borderId="0" xfId="0" applyFont="1" applyFill="1"/>
    <xf numFmtId="0" fontId="0" fillId="3" borderId="0" xfId="0" applyFill="1"/>
    <xf numFmtId="0" fontId="5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1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F865"/>
  <sheetViews>
    <sheetView tabSelected="1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baseColWidth="10" defaultColWidth="12.5703125" defaultRowHeight="15.75" customHeight="1" x14ac:dyDescent="0.2"/>
  <cols>
    <col min="1" max="1" width="14.28515625" customWidth="1"/>
    <col min="5" max="5" width="15.5703125" customWidth="1"/>
    <col min="9" max="9" width="16.5703125" customWidth="1"/>
  </cols>
  <sheetData>
    <row r="1" spans="1:32" ht="21" customHeight="1" x14ac:dyDescent="0.2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2.75" x14ac:dyDescent="0.2">
      <c r="A2" s="1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2.75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8.5" customHeight="1" x14ac:dyDescent="0.2">
      <c r="A4" s="3" t="s">
        <v>0</v>
      </c>
      <c r="B4" s="4"/>
      <c r="C4" s="4"/>
      <c r="D4" s="4"/>
      <c r="E4" s="4"/>
      <c r="F4" s="4"/>
      <c r="G4" s="4"/>
      <c r="H4" s="4"/>
      <c r="I4" s="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28.5" customHeight="1" x14ac:dyDescent="0.2">
      <c r="A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28.5" customHeight="1" x14ac:dyDescent="0.2">
      <c r="A6" s="32" t="s">
        <v>9</v>
      </c>
      <c r="B6" s="4"/>
      <c r="C6" s="4"/>
      <c r="D6" s="4"/>
      <c r="E6" s="4"/>
      <c r="F6" s="4"/>
      <c r="G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28.5" customHeight="1" x14ac:dyDescent="0.2">
      <c r="A7" s="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28.5" customHeight="1" x14ac:dyDescent="0.2">
      <c r="A8" s="96" t="s">
        <v>15</v>
      </c>
      <c r="B8" s="97"/>
      <c r="C8" s="97"/>
      <c r="D8" s="97"/>
      <c r="E8" s="97"/>
      <c r="F8" s="97"/>
      <c r="G8" s="9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28.5" customHeight="1" x14ac:dyDescent="0.2">
      <c r="A9" s="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28.5" customHeight="1" x14ac:dyDescent="0.2">
      <c r="A10" s="32" t="s">
        <v>16</v>
      </c>
      <c r="B10" s="4"/>
      <c r="C10" s="4"/>
      <c r="D10" s="4"/>
      <c r="E10" s="4"/>
      <c r="F10" s="5"/>
      <c r="G10" s="5"/>
      <c r="H10" s="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28.5" customHeight="1" x14ac:dyDescent="0.2">
      <c r="A11" s="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28.5" customHeight="1" x14ac:dyDescent="0.2">
      <c r="A12" s="32" t="s">
        <v>21</v>
      </c>
      <c r="B12" s="81"/>
      <c r="C12" s="81"/>
      <c r="D12" s="81"/>
      <c r="E12" s="81"/>
      <c r="F12" s="5"/>
      <c r="G12" s="5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2.75" x14ac:dyDescent="0.2">
      <c r="A13" s="95"/>
      <c r="B13" s="95"/>
      <c r="C13" s="95"/>
      <c r="D13" s="95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2.75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2.75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2.7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2.75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2.7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2.7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2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2.7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2.7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2.7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2.7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2.7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2.7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2.7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2.7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2.7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2.7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2.7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2.7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2.7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2.7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2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2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</sheetData>
  <mergeCells count="2">
    <mergeCell ref="A13:D13"/>
    <mergeCell ref="A8: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F86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baseColWidth="10" defaultColWidth="12.5703125" defaultRowHeight="15.75" customHeight="1" x14ac:dyDescent="0.2"/>
  <cols>
    <col min="1" max="1" width="14.28515625" customWidth="1"/>
    <col min="5" max="5" width="15.5703125" customWidth="1"/>
    <col min="9" max="9" width="16.5703125" customWidth="1"/>
  </cols>
  <sheetData>
    <row r="1" spans="1:32" ht="12.75" x14ac:dyDescent="0.2">
      <c r="A1" s="1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2.75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2.75" x14ac:dyDescent="0.2">
      <c r="A3" s="3" t="s">
        <v>0</v>
      </c>
      <c r="B3" s="4"/>
      <c r="C3" s="4"/>
      <c r="D3" s="4"/>
      <c r="E3" s="4"/>
      <c r="F3" s="4"/>
      <c r="G3" s="4"/>
      <c r="H3" s="4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3.5" thickBot="1" x14ac:dyDescent="0.25">
      <c r="A4" s="6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2.75" x14ac:dyDescent="0.2">
      <c r="A5" s="2"/>
      <c r="B5" s="101">
        <v>2016</v>
      </c>
      <c r="C5" s="102"/>
      <c r="D5" s="103"/>
      <c r="E5" s="104">
        <v>2017</v>
      </c>
      <c r="F5" s="102"/>
      <c r="G5" s="102"/>
      <c r="H5" s="101">
        <v>2018</v>
      </c>
      <c r="I5" s="102"/>
      <c r="J5" s="103"/>
      <c r="K5" s="104">
        <v>2019</v>
      </c>
      <c r="L5" s="102"/>
      <c r="M5" s="102"/>
      <c r="N5" s="101">
        <v>2020</v>
      </c>
      <c r="O5" s="102"/>
      <c r="P5" s="103"/>
      <c r="Q5" s="105">
        <v>2021</v>
      </c>
      <c r="R5" s="102"/>
      <c r="S5" s="102"/>
      <c r="T5" s="98">
        <v>2022</v>
      </c>
      <c r="U5" s="99"/>
      <c r="V5" s="100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2.75" x14ac:dyDescent="0.2">
      <c r="A6" s="7"/>
      <c r="B6" s="8" t="s">
        <v>1</v>
      </c>
      <c r="C6" s="9" t="s">
        <v>2</v>
      </c>
      <c r="D6" s="10" t="s">
        <v>3</v>
      </c>
      <c r="E6" s="9" t="s">
        <v>1</v>
      </c>
      <c r="F6" s="9" t="s">
        <v>2</v>
      </c>
      <c r="G6" s="11" t="s">
        <v>3</v>
      </c>
      <c r="H6" s="8" t="s">
        <v>1</v>
      </c>
      <c r="I6" s="9" t="s">
        <v>2</v>
      </c>
      <c r="J6" s="10" t="s">
        <v>3</v>
      </c>
      <c r="K6" s="9" t="s">
        <v>1</v>
      </c>
      <c r="L6" s="9" t="s">
        <v>2</v>
      </c>
      <c r="M6" s="11" t="s">
        <v>3</v>
      </c>
      <c r="N6" s="8" t="s">
        <v>1</v>
      </c>
      <c r="O6" s="9" t="s">
        <v>2</v>
      </c>
      <c r="P6" s="10" t="s">
        <v>3</v>
      </c>
      <c r="Q6" s="12" t="s">
        <v>1</v>
      </c>
      <c r="R6" s="12" t="s">
        <v>2</v>
      </c>
      <c r="S6" s="13" t="s">
        <v>3</v>
      </c>
      <c r="T6" s="14" t="s">
        <v>1</v>
      </c>
      <c r="U6" s="12" t="s">
        <v>2</v>
      </c>
      <c r="V6" s="15" t="s">
        <v>3</v>
      </c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2.75" x14ac:dyDescent="0.2">
      <c r="A7" s="16" t="s">
        <v>4</v>
      </c>
      <c r="B7" s="17">
        <v>1</v>
      </c>
      <c r="C7" s="18">
        <v>40</v>
      </c>
      <c r="D7" s="19">
        <f>C7+B7</f>
        <v>41</v>
      </c>
      <c r="E7" s="18">
        <v>1</v>
      </c>
      <c r="F7" s="18">
        <v>40</v>
      </c>
      <c r="G7" s="20">
        <f>F7+E7</f>
        <v>41</v>
      </c>
      <c r="H7" s="17">
        <v>1</v>
      </c>
      <c r="I7" s="18">
        <v>41</v>
      </c>
      <c r="J7" s="19">
        <f>I7+H7</f>
        <v>42</v>
      </c>
      <c r="K7" s="18">
        <v>1</v>
      </c>
      <c r="L7" s="18">
        <v>43</v>
      </c>
      <c r="M7" s="20">
        <f>L7+K7</f>
        <v>44</v>
      </c>
      <c r="N7" s="17">
        <v>1</v>
      </c>
      <c r="O7" s="18">
        <v>43</v>
      </c>
      <c r="P7" s="19">
        <f>O7+N7</f>
        <v>44</v>
      </c>
      <c r="Q7" s="21">
        <v>1</v>
      </c>
      <c r="R7" s="21">
        <v>45</v>
      </c>
      <c r="S7" s="22">
        <f>R7+Q7</f>
        <v>46</v>
      </c>
      <c r="T7" s="23">
        <v>1</v>
      </c>
      <c r="U7" s="21">
        <v>43</v>
      </c>
      <c r="V7" s="19">
        <f>U7+T7</f>
        <v>44</v>
      </c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2.75" x14ac:dyDescent="0.2">
      <c r="A8" s="16" t="s">
        <v>5</v>
      </c>
      <c r="B8" s="17">
        <v>4</v>
      </c>
      <c r="C8" s="18">
        <v>19</v>
      </c>
      <c r="D8" s="19">
        <f t="shared" ref="D8:D9" si="0">C8+B8</f>
        <v>23</v>
      </c>
      <c r="E8" s="18">
        <v>4</v>
      </c>
      <c r="F8" s="18">
        <v>20</v>
      </c>
      <c r="G8" s="20">
        <f t="shared" ref="G8:G9" si="1">F8+E8</f>
        <v>24</v>
      </c>
      <c r="H8" s="17">
        <v>4</v>
      </c>
      <c r="I8" s="18">
        <v>19</v>
      </c>
      <c r="J8" s="19">
        <f t="shared" ref="J8:J9" si="2">I8+H8</f>
        <v>23</v>
      </c>
      <c r="K8" s="18">
        <v>4</v>
      </c>
      <c r="L8" s="18">
        <v>21</v>
      </c>
      <c r="M8" s="20">
        <f t="shared" ref="M8:M9" si="3">L8+K8</f>
        <v>25</v>
      </c>
      <c r="N8" s="17">
        <v>4</v>
      </c>
      <c r="O8" s="18">
        <v>20</v>
      </c>
      <c r="P8" s="19">
        <f t="shared" ref="P8:P9" si="4">O8+N8</f>
        <v>24</v>
      </c>
      <c r="Q8" s="21">
        <v>4</v>
      </c>
      <c r="R8" s="21">
        <v>21</v>
      </c>
      <c r="S8" s="22">
        <f t="shared" ref="S8:S9" si="5">R8+Q8</f>
        <v>25</v>
      </c>
      <c r="T8" s="23">
        <v>4</v>
      </c>
      <c r="U8" s="21">
        <v>20</v>
      </c>
      <c r="V8" s="19">
        <f t="shared" ref="V8:V9" si="6">U8+T8</f>
        <v>24</v>
      </c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2.75" x14ac:dyDescent="0.2">
      <c r="A9" s="16" t="s">
        <v>6</v>
      </c>
      <c r="B9" s="17">
        <v>14</v>
      </c>
      <c r="C9" s="18">
        <v>84</v>
      </c>
      <c r="D9" s="19">
        <f t="shared" si="0"/>
        <v>98</v>
      </c>
      <c r="E9" s="18">
        <v>14</v>
      </c>
      <c r="F9" s="18">
        <v>81</v>
      </c>
      <c r="G9" s="20">
        <f t="shared" si="1"/>
        <v>95</v>
      </c>
      <c r="H9" s="17">
        <v>14</v>
      </c>
      <c r="I9" s="18">
        <v>86</v>
      </c>
      <c r="J9" s="19">
        <f t="shared" si="2"/>
        <v>100</v>
      </c>
      <c r="K9" s="18">
        <v>14</v>
      </c>
      <c r="L9" s="18">
        <v>90</v>
      </c>
      <c r="M9" s="20">
        <f t="shared" si="3"/>
        <v>104</v>
      </c>
      <c r="N9" s="17">
        <v>14</v>
      </c>
      <c r="O9" s="18">
        <v>96</v>
      </c>
      <c r="P9" s="19">
        <f t="shared" si="4"/>
        <v>110</v>
      </c>
      <c r="Q9" s="21">
        <v>15</v>
      </c>
      <c r="R9" s="21">
        <v>98</v>
      </c>
      <c r="S9" s="22">
        <f t="shared" si="5"/>
        <v>113</v>
      </c>
      <c r="T9" s="23">
        <v>14</v>
      </c>
      <c r="U9" s="21">
        <v>92</v>
      </c>
      <c r="V9" s="19">
        <f t="shared" si="6"/>
        <v>106</v>
      </c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13.5" thickBot="1" x14ac:dyDescent="0.25">
      <c r="A10" s="16" t="s">
        <v>7</v>
      </c>
      <c r="B10" s="24">
        <v>19</v>
      </c>
      <c r="C10" s="25">
        <v>143</v>
      </c>
      <c r="D10" s="26">
        <v>162</v>
      </c>
      <c r="E10" s="25">
        <f t="shared" ref="E10:M10" si="7">SUM(E7:E9)</f>
        <v>19</v>
      </c>
      <c r="F10" s="25">
        <f t="shared" si="7"/>
        <v>141</v>
      </c>
      <c r="G10" s="27">
        <f t="shared" si="7"/>
        <v>160</v>
      </c>
      <c r="H10" s="24">
        <f t="shared" si="7"/>
        <v>19</v>
      </c>
      <c r="I10" s="25">
        <f t="shared" si="7"/>
        <v>146</v>
      </c>
      <c r="J10" s="26">
        <f t="shared" si="7"/>
        <v>165</v>
      </c>
      <c r="K10" s="25">
        <f t="shared" si="7"/>
        <v>19</v>
      </c>
      <c r="L10" s="25">
        <f t="shared" si="7"/>
        <v>154</v>
      </c>
      <c r="M10" s="27">
        <f t="shared" si="7"/>
        <v>173</v>
      </c>
      <c r="N10" s="24">
        <f t="shared" ref="N10:U10" si="8">SUM(N7:N9)</f>
        <v>19</v>
      </c>
      <c r="O10" s="25">
        <f t="shared" si="8"/>
        <v>159</v>
      </c>
      <c r="P10" s="26">
        <f>SUM(P7:P9)</f>
        <v>178</v>
      </c>
      <c r="Q10" s="28">
        <f t="shared" si="8"/>
        <v>20</v>
      </c>
      <c r="R10" s="28">
        <f t="shared" si="8"/>
        <v>164</v>
      </c>
      <c r="S10" s="29">
        <f>SUM(S7:S9)</f>
        <v>184</v>
      </c>
      <c r="T10" s="24">
        <f t="shared" si="8"/>
        <v>19</v>
      </c>
      <c r="U10" s="25">
        <f t="shared" si="8"/>
        <v>155</v>
      </c>
      <c r="V10" s="26">
        <f>SUM(V7:V9)</f>
        <v>174</v>
      </c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12.75" x14ac:dyDescent="0.2">
      <c r="A11" s="1" t="s">
        <v>22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2"/>
      <c r="R11" s="2"/>
      <c r="S11" s="30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2.75" x14ac:dyDescent="0.2">
      <c r="A12" s="3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2.75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2.75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2.75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2.7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2.75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2.7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2.7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2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2.7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2.7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2.7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2.7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2.7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2.7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2.7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2.7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2.7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2.7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2.7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2.7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2.7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2.7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2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2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</sheetData>
  <mergeCells count="7">
    <mergeCell ref="T5:V5"/>
    <mergeCell ref="B5:D5"/>
    <mergeCell ref="E5:G5"/>
    <mergeCell ref="H5:J5"/>
    <mergeCell ref="K5:M5"/>
    <mergeCell ref="N5:P5"/>
    <mergeCell ref="Q5:S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F840"/>
  <sheetViews>
    <sheetView workbookViewId="0">
      <pane xSplit="1" ySplit="2" topLeftCell="B3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baseColWidth="10" defaultColWidth="12.5703125" defaultRowHeight="15.75" customHeight="1" x14ac:dyDescent="0.2"/>
  <cols>
    <col min="1" max="1" width="14.28515625" customWidth="1"/>
    <col min="5" max="5" width="15.5703125" customWidth="1"/>
    <col min="9" max="9" width="16.5703125" customWidth="1"/>
  </cols>
  <sheetData>
    <row r="1" spans="1:32" ht="12.75" x14ac:dyDescent="0.2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2.75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2.75" x14ac:dyDescent="0.2">
      <c r="A3" s="32" t="s">
        <v>9</v>
      </c>
      <c r="B3" s="4"/>
      <c r="C3" s="4"/>
      <c r="D3" s="4"/>
      <c r="E3" s="4"/>
      <c r="F3" s="4"/>
      <c r="G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3.5" thickBot="1" x14ac:dyDescent="0.25">
      <c r="A4" s="1"/>
      <c r="G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s="34" customFormat="1" ht="12.75" x14ac:dyDescent="0.2">
      <c r="A5" s="33"/>
      <c r="B5" s="106">
        <v>2016</v>
      </c>
      <c r="C5" s="110"/>
      <c r="D5" s="106">
        <v>2017</v>
      </c>
      <c r="E5" s="107"/>
      <c r="F5" s="111">
        <v>2018</v>
      </c>
      <c r="G5" s="110"/>
      <c r="H5" s="106">
        <v>2019</v>
      </c>
      <c r="I5" s="107"/>
      <c r="J5" s="111">
        <v>2020</v>
      </c>
      <c r="K5" s="110"/>
      <c r="L5" s="106">
        <v>2021</v>
      </c>
      <c r="M5" s="107"/>
      <c r="N5" s="108">
        <v>2022</v>
      </c>
      <c r="O5" s="109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</row>
    <row r="6" spans="1:32" ht="12.75" x14ac:dyDescent="0.2">
      <c r="A6" s="7"/>
      <c r="B6" s="17" t="s">
        <v>10</v>
      </c>
      <c r="C6" s="20" t="s">
        <v>11</v>
      </c>
      <c r="D6" s="17" t="s">
        <v>10</v>
      </c>
      <c r="E6" s="19" t="s">
        <v>11</v>
      </c>
      <c r="F6" s="18" t="s">
        <v>10</v>
      </c>
      <c r="G6" s="20" t="s">
        <v>11</v>
      </c>
      <c r="H6" s="17" t="s">
        <v>10</v>
      </c>
      <c r="I6" s="19" t="s">
        <v>11</v>
      </c>
      <c r="J6" s="18" t="s">
        <v>10</v>
      </c>
      <c r="K6" s="20" t="s">
        <v>11</v>
      </c>
      <c r="L6" s="17" t="s">
        <v>10</v>
      </c>
      <c r="M6" s="19" t="s">
        <v>11</v>
      </c>
      <c r="N6" s="18" t="s">
        <v>10</v>
      </c>
      <c r="O6" s="19" t="s">
        <v>11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2.75" x14ac:dyDescent="0.2">
      <c r="A7" s="16" t="s">
        <v>4</v>
      </c>
      <c r="B7" s="17" t="s">
        <v>12</v>
      </c>
      <c r="C7" s="20" t="s">
        <v>12</v>
      </c>
      <c r="D7" s="17">
        <v>1</v>
      </c>
      <c r="E7" s="19">
        <v>1</v>
      </c>
      <c r="F7" s="18">
        <v>2</v>
      </c>
      <c r="G7" s="20">
        <v>1</v>
      </c>
      <c r="H7" s="17">
        <v>3</v>
      </c>
      <c r="I7" s="19">
        <v>1</v>
      </c>
      <c r="J7" s="18">
        <v>1</v>
      </c>
      <c r="K7" s="20">
        <v>1</v>
      </c>
      <c r="L7" s="17">
        <v>3</v>
      </c>
      <c r="M7" s="19">
        <v>1</v>
      </c>
      <c r="N7" s="18">
        <v>0</v>
      </c>
      <c r="O7" s="19">
        <v>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2.75" x14ac:dyDescent="0.2">
      <c r="A8" s="16" t="s">
        <v>5</v>
      </c>
      <c r="B8" s="17" t="s">
        <v>12</v>
      </c>
      <c r="C8" s="20" t="s">
        <v>12</v>
      </c>
      <c r="D8" s="17">
        <v>1</v>
      </c>
      <c r="E8" s="19">
        <v>0</v>
      </c>
      <c r="F8" s="18">
        <v>1</v>
      </c>
      <c r="G8" s="20">
        <v>2</v>
      </c>
      <c r="H8" s="17">
        <v>2</v>
      </c>
      <c r="I8" s="19">
        <v>0</v>
      </c>
      <c r="J8" s="18">
        <v>0</v>
      </c>
      <c r="K8" s="20">
        <v>1</v>
      </c>
      <c r="L8" s="17">
        <v>1</v>
      </c>
      <c r="M8" s="19">
        <v>0</v>
      </c>
      <c r="N8" s="18">
        <v>0</v>
      </c>
      <c r="O8" s="19">
        <v>1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2.75" x14ac:dyDescent="0.2">
      <c r="A9" s="16" t="s">
        <v>6</v>
      </c>
      <c r="B9" s="17" t="s">
        <v>12</v>
      </c>
      <c r="C9" s="20" t="s">
        <v>12</v>
      </c>
      <c r="D9" s="17">
        <v>9</v>
      </c>
      <c r="E9" s="19">
        <v>12</v>
      </c>
      <c r="F9" s="18">
        <v>9</v>
      </c>
      <c r="G9" s="20">
        <v>4</v>
      </c>
      <c r="H9" s="17">
        <v>7</v>
      </c>
      <c r="I9" s="19">
        <v>3</v>
      </c>
      <c r="J9" s="18">
        <v>7</v>
      </c>
      <c r="K9" s="20">
        <v>1</v>
      </c>
      <c r="L9" s="17">
        <v>5</v>
      </c>
      <c r="M9" s="19">
        <v>2</v>
      </c>
      <c r="N9" s="18">
        <v>1</v>
      </c>
      <c r="O9" s="19">
        <v>8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13.5" thickBot="1" x14ac:dyDescent="0.25">
      <c r="A10" s="16" t="s">
        <v>13</v>
      </c>
      <c r="B10" s="35" t="s">
        <v>12</v>
      </c>
      <c r="C10" s="36" t="s">
        <v>12</v>
      </c>
      <c r="D10" s="24">
        <f t="shared" ref="D10:F10" si="0">SUM(D7:D9)</f>
        <v>11</v>
      </c>
      <c r="E10" s="26">
        <f t="shared" si="0"/>
        <v>13</v>
      </c>
      <c r="F10" s="25">
        <f t="shared" si="0"/>
        <v>12</v>
      </c>
      <c r="G10" s="27">
        <f>SUM(G7:G9)</f>
        <v>7</v>
      </c>
      <c r="H10" s="24">
        <f t="shared" ref="H10:O10" si="1">SUM(H7:H9)</f>
        <v>12</v>
      </c>
      <c r="I10" s="26">
        <f t="shared" si="1"/>
        <v>4</v>
      </c>
      <c r="J10" s="25">
        <f t="shared" si="1"/>
        <v>8</v>
      </c>
      <c r="K10" s="27">
        <f t="shared" si="1"/>
        <v>3</v>
      </c>
      <c r="L10" s="24">
        <f t="shared" si="1"/>
        <v>9</v>
      </c>
      <c r="M10" s="26">
        <f t="shared" si="1"/>
        <v>3</v>
      </c>
      <c r="N10" s="25">
        <f t="shared" si="1"/>
        <v>1</v>
      </c>
      <c r="O10" s="26">
        <f t="shared" si="1"/>
        <v>11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12.75" x14ac:dyDescent="0.2">
      <c r="A11" s="1" t="s">
        <v>22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2.75" x14ac:dyDescent="0.2">
      <c r="A12" s="37" t="s">
        <v>14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2.75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2.75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2.75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2.7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2.75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2.7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2.7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2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2.7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2.7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2.7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2.7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2.7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2.7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2.7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2.7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2.7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2.7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2.7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2.7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2.7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2.7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2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2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</sheetData>
  <mergeCells count="7">
    <mergeCell ref="L5:M5"/>
    <mergeCell ref="N5:O5"/>
    <mergeCell ref="B5:C5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F866"/>
  <sheetViews>
    <sheetView workbookViewId="0">
      <pane xSplit="1" ySplit="2" topLeftCell="B3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baseColWidth="10" defaultColWidth="12.5703125" defaultRowHeight="15.75" customHeight="1" x14ac:dyDescent="0.2"/>
  <cols>
    <col min="1" max="1" width="14.28515625" customWidth="1"/>
    <col min="5" max="5" width="15.5703125" customWidth="1"/>
    <col min="9" max="9" width="16.5703125" customWidth="1"/>
  </cols>
  <sheetData>
    <row r="1" spans="1:32" ht="12.75" x14ac:dyDescent="0.2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2.75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2.75" x14ac:dyDescent="0.2">
      <c r="A3" s="96" t="s">
        <v>15</v>
      </c>
      <c r="B3" s="97"/>
      <c r="C3" s="97"/>
      <c r="D3" s="97"/>
      <c r="E3" s="97"/>
      <c r="F3" s="97"/>
      <c r="G3" s="9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3.5" thickBot="1" x14ac:dyDescent="0.25">
      <c r="A4" s="6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2.75" x14ac:dyDescent="0.2">
      <c r="A5" s="2"/>
      <c r="B5" s="101">
        <v>2016</v>
      </c>
      <c r="C5" s="102"/>
      <c r="D5" s="102"/>
      <c r="E5" s="101">
        <v>2017</v>
      </c>
      <c r="F5" s="102"/>
      <c r="G5" s="103"/>
      <c r="H5" s="104">
        <v>2018</v>
      </c>
      <c r="I5" s="102"/>
      <c r="J5" s="102"/>
      <c r="K5" s="101">
        <v>2019</v>
      </c>
      <c r="L5" s="102"/>
      <c r="M5" s="103"/>
      <c r="N5" s="104">
        <v>2020</v>
      </c>
      <c r="O5" s="102"/>
      <c r="P5" s="102"/>
      <c r="Q5" s="101">
        <v>2021</v>
      </c>
      <c r="R5" s="102"/>
      <c r="S5" s="103"/>
      <c r="T5" s="112">
        <v>2022</v>
      </c>
      <c r="U5" s="99"/>
      <c r="V5" s="100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s="43" customFormat="1" ht="12.75" x14ac:dyDescent="0.2">
      <c r="A6" s="38"/>
      <c r="B6" s="39" t="s">
        <v>1</v>
      </c>
      <c r="C6" s="40" t="s">
        <v>2</v>
      </c>
      <c r="D6" s="38" t="s">
        <v>3</v>
      </c>
      <c r="E6" s="39" t="s">
        <v>1</v>
      </c>
      <c r="F6" s="40" t="s">
        <v>2</v>
      </c>
      <c r="G6" s="41" t="s">
        <v>3</v>
      </c>
      <c r="H6" s="40" t="s">
        <v>1</v>
      </c>
      <c r="I6" s="40" t="s">
        <v>2</v>
      </c>
      <c r="J6" s="38" t="s">
        <v>3</v>
      </c>
      <c r="K6" s="39" t="s">
        <v>1</v>
      </c>
      <c r="L6" s="40" t="s">
        <v>2</v>
      </c>
      <c r="M6" s="41" t="s">
        <v>3</v>
      </c>
      <c r="N6" s="40" t="s">
        <v>1</v>
      </c>
      <c r="O6" s="40" t="s">
        <v>2</v>
      </c>
      <c r="P6" s="38" t="s">
        <v>3</v>
      </c>
      <c r="Q6" s="39" t="s">
        <v>1</v>
      </c>
      <c r="R6" s="40" t="s">
        <v>2</v>
      </c>
      <c r="S6" s="41" t="s">
        <v>3</v>
      </c>
      <c r="T6" s="40" t="s">
        <v>1</v>
      </c>
      <c r="U6" s="40" t="s">
        <v>2</v>
      </c>
      <c r="V6" s="41" t="s">
        <v>3</v>
      </c>
      <c r="W6" s="42"/>
      <c r="X6" s="42"/>
      <c r="Y6" s="42"/>
      <c r="Z6" s="42"/>
      <c r="AA6" s="42"/>
      <c r="AB6" s="42"/>
      <c r="AC6" s="42"/>
      <c r="AD6" s="42"/>
      <c r="AE6" s="42"/>
      <c r="AF6" s="42"/>
    </row>
    <row r="7" spans="1:32" ht="15" customHeight="1" x14ac:dyDescent="0.2">
      <c r="A7" s="16" t="s">
        <v>4</v>
      </c>
      <c r="B7" s="17">
        <v>8</v>
      </c>
      <c r="C7" s="18">
        <v>113</v>
      </c>
      <c r="D7" s="20">
        <f t="shared" ref="D7:D9" si="0">C7+B7</f>
        <v>121</v>
      </c>
      <c r="E7" s="17">
        <v>7</v>
      </c>
      <c r="F7" s="18">
        <v>126</v>
      </c>
      <c r="G7" s="19">
        <f t="shared" ref="G7:G9" si="1">F7+E7</f>
        <v>133</v>
      </c>
      <c r="H7" s="18">
        <v>7</v>
      </c>
      <c r="I7" s="18">
        <v>132</v>
      </c>
      <c r="J7" s="20">
        <f t="shared" ref="J7:J9" si="2">I7+H7</f>
        <v>139</v>
      </c>
      <c r="K7" s="17">
        <v>6</v>
      </c>
      <c r="L7" s="18">
        <v>140</v>
      </c>
      <c r="M7" s="19">
        <f>L7+K7</f>
        <v>146</v>
      </c>
      <c r="N7" s="18">
        <v>6</v>
      </c>
      <c r="O7" s="18">
        <v>130</v>
      </c>
      <c r="P7" s="20">
        <f>O7+N7</f>
        <v>136</v>
      </c>
      <c r="Q7" s="44">
        <v>6</v>
      </c>
      <c r="R7" s="45">
        <v>145</v>
      </c>
      <c r="S7" s="19">
        <f>R7+Q7</f>
        <v>151</v>
      </c>
      <c r="T7" s="45">
        <v>6</v>
      </c>
      <c r="U7" s="45">
        <v>154</v>
      </c>
      <c r="V7" s="19">
        <f>U7+T7</f>
        <v>160</v>
      </c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2.75" x14ac:dyDescent="0.2">
      <c r="A8" s="16" t="s">
        <v>5</v>
      </c>
      <c r="B8" s="17">
        <v>16</v>
      </c>
      <c r="C8" s="18">
        <v>60</v>
      </c>
      <c r="D8" s="20">
        <f t="shared" si="0"/>
        <v>76</v>
      </c>
      <c r="E8" s="17">
        <v>16</v>
      </c>
      <c r="F8" s="18">
        <v>73</v>
      </c>
      <c r="G8" s="19">
        <f t="shared" si="1"/>
        <v>89</v>
      </c>
      <c r="H8" s="18">
        <v>16</v>
      </c>
      <c r="I8" s="18">
        <v>68</v>
      </c>
      <c r="J8" s="20">
        <f t="shared" si="2"/>
        <v>84</v>
      </c>
      <c r="K8" s="17">
        <v>18</v>
      </c>
      <c r="L8" s="18">
        <v>72</v>
      </c>
      <c r="M8" s="19">
        <f t="shared" ref="M8:M9" si="3">L8+K8</f>
        <v>90</v>
      </c>
      <c r="N8" s="18">
        <v>15</v>
      </c>
      <c r="O8" s="18">
        <v>95</v>
      </c>
      <c r="P8" s="20">
        <f t="shared" ref="P8:P9" si="4">O8+N8</f>
        <v>110</v>
      </c>
      <c r="Q8" s="44">
        <v>14</v>
      </c>
      <c r="R8" s="45">
        <v>76</v>
      </c>
      <c r="S8" s="19">
        <f t="shared" ref="S8:S9" si="5">R8+Q8</f>
        <v>90</v>
      </c>
      <c r="T8" s="45">
        <v>11</v>
      </c>
      <c r="U8" s="45">
        <v>74</v>
      </c>
      <c r="V8" s="19">
        <f t="shared" ref="V8:V9" si="6">U8+T8</f>
        <v>85</v>
      </c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2.75" x14ac:dyDescent="0.2">
      <c r="A9" s="16" t="s">
        <v>6</v>
      </c>
      <c r="B9" s="17">
        <v>68</v>
      </c>
      <c r="C9" s="18">
        <v>390</v>
      </c>
      <c r="D9" s="20">
        <f t="shared" si="0"/>
        <v>458</v>
      </c>
      <c r="E9" s="17">
        <v>68</v>
      </c>
      <c r="F9" s="18">
        <v>381</v>
      </c>
      <c r="G9" s="19">
        <f t="shared" si="1"/>
        <v>449</v>
      </c>
      <c r="H9" s="18">
        <v>60</v>
      </c>
      <c r="I9" s="18">
        <v>410</v>
      </c>
      <c r="J9" s="20">
        <f t="shared" si="2"/>
        <v>470</v>
      </c>
      <c r="K9" s="17">
        <v>60</v>
      </c>
      <c r="L9" s="18">
        <v>433</v>
      </c>
      <c r="M9" s="19">
        <f t="shared" si="3"/>
        <v>493</v>
      </c>
      <c r="N9" s="18">
        <v>63</v>
      </c>
      <c r="O9" s="18">
        <v>441</v>
      </c>
      <c r="P9" s="20">
        <f t="shared" si="4"/>
        <v>504</v>
      </c>
      <c r="Q9" s="44">
        <v>69</v>
      </c>
      <c r="R9" s="45">
        <v>481</v>
      </c>
      <c r="S9" s="19">
        <f t="shared" si="5"/>
        <v>550</v>
      </c>
      <c r="T9" s="45">
        <v>71</v>
      </c>
      <c r="U9" s="45">
        <v>477</v>
      </c>
      <c r="V9" s="19">
        <f t="shared" si="6"/>
        <v>548</v>
      </c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s="48" customFormat="1" ht="13.5" thickBot="1" x14ac:dyDescent="0.25">
      <c r="A10" s="16" t="s">
        <v>13</v>
      </c>
      <c r="B10" s="24">
        <v>92</v>
      </c>
      <c r="C10" s="46">
        <v>563</v>
      </c>
      <c r="D10" s="47">
        <v>655</v>
      </c>
      <c r="E10" s="24">
        <f t="shared" ref="E10:J10" si="7">SUM(E7:E9)</f>
        <v>91</v>
      </c>
      <c r="F10" s="25">
        <f t="shared" si="7"/>
        <v>580</v>
      </c>
      <c r="G10" s="26">
        <f t="shared" si="7"/>
        <v>671</v>
      </c>
      <c r="H10" s="25">
        <f t="shared" si="7"/>
        <v>83</v>
      </c>
      <c r="I10" s="25">
        <f t="shared" si="7"/>
        <v>610</v>
      </c>
      <c r="J10" s="27">
        <f t="shared" si="7"/>
        <v>693</v>
      </c>
      <c r="K10" s="24">
        <f t="shared" ref="K10:L10" si="8">SUM(K7:K9)</f>
        <v>84</v>
      </c>
      <c r="L10" s="25">
        <f t="shared" si="8"/>
        <v>645</v>
      </c>
      <c r="M10" s="26">
        <f>SUM(M7:M9)</f>
        <v>729</v>
      </c>
      <c r="N10" s="25">
        <f t="shared" ref="N10:O10" si="9">SUM(N7:N9)</f>
        <v>84</v>
      </c>
      <c r="O10" s="25">
        <f t="shared" si="9"/>
        <v>666</v>
      </c>
      <c r="P10" s="27">
        <f>SUM(P7:P9)</f>
        <v>750</v>
      </c>
      <c r="Q10" s="24">
        <f t="shared" ref="Q10:R10" si="10">SUM(Q7:Q9)</f>
        <v>89</v>
      </c>
      <c r="R10" s="25">
        <f t="shared" si="10"/>
        <v>702</v>
      </c>
      <c r="S10" s="26">
        <f>SUM(S7:S9)</f>
        <v>791</v>
      </c>
      <c r="T10" s="25">
        <f t="shared" ref="T10:U10" si="11">SUM(T7:T9)</f>
        <v>88</v>
      </c>
      <c r="U10" s="25">
        <f t="shared" si="11"/>
        <v>705</v>
      </c>
      <c r="V10" s="26">
        <f>SUM(V7:V9)</f>
        <v>793</v>
      </c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2.75" x14ac:dyDescent="0.2">
      <c r="A11" s="1" t="s">
        <v>22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2.7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2.75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2.75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2.75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2.75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2.75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2.7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2.7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2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2.7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2.7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2.7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2.7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2.7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2.7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2.7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2.7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2.7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2.7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2.7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2.7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2.7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2.7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2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2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</sheetData>
  <mergeCells count="8">
    <mergeCell ref="Q5:S5"/>
    <mergeCell ref="T5:V5"/>
    <mergeCell ref="A3:G3"/>
    <mergeCell ref="B5:D5"/>
    <mergeCell ref="E5:G5"/>
    <mergeCell ref="H5:J5"/>
    <mergeCell ref="K5:M5"/>
    <mergeCell ref="N5:P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F882"/>
  <sheetViews>
    <sheetView workbookViewId="0">
      <pane xSplit="1" ySplit="2" topLeftCell="B3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baseColWidth="10" defaultColWidth="12.5703125" defaultRowHeight="15.75" customHeight="1" x14ac:dyDescent="0.2"/>
  <cols>
    <col min="1" max="1" width="14.28515625" customWidth="1"/>
    <col min="5" max="5" width="15.5703125" customWidth="1"/>
    <col min="9" max="9" width="16.5703125" customWidth="1"/>
  </cols>
  <sheetData>
    <row r="1" spans="1:32" ht="12.75" x14ac:dyDescent="0.2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2.75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2.75" x14ac:dyDescent="0.2">
      <c r="A3" s="32" t="s">
        <v>16</v>
      </c>
      <c r="B3" s="4"/>
      <c r="C3" s="4"/>
      <c r="D3" s="4"/>
      <c r="E3" s="4"/>
      <c r="F3" s="5"/>
      <c r="G3" s="5"/>
      <c r="H3" s="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3.5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s="48" customFormat="1" ht="12.75" x14ac:dyDescent="0.2">
      <c r="A5" s="1"/>
      <c r="B5" s="101">
        <v>2016</v>
      </c>
      <c r="C5" s="102"/>
      <c r="D5" s="102"/>
      <c r="E5" s="102"/>
      <c r="F5" s="101">
        <v>2017</v>
      </c>
      <c r="G5" s="102"/>
      <c r="H5" s="102"/>
      <c r="I5" s="10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s="48" customFormat="1" ht="12.75" x14ac:dyDescent="0.2">
      <c r="A6" s="11"/>
      <c r="B6" s="8" t="s">
        <v>17</v>
      </c>
      <c r="C6" s="9" t="s">
        <v>18</v>
      </c>
      <c r="D6" s="9" t="s">
        <v>19</v>
      </c>
      <c r="E6" s="11" t="s">
        <v>20</v>
      </c>
      <c r="F6" s="8" t="s">
        <v>17</v>
      </c>
      <c r="G6" s="9" t="s">
        <v>18</v>
      </c>
      <c r="H6" s="9" t="s">
        <v>19</v>
      </c>
      <c r="I6" s="10" t="s">
        <v>20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2.75" x14ac:dyDescent="0.2">
      <c r="A7" s="16" t="s">
        <v>4</v>
      </c>
      <c r="B7" s="49">
        <v>11320702.429</v>
      </c>
      <c r="C7" s="50">
        <v>444607.43000000005</v>
      </c>
      <c r="D7" s="50">
        <v>268264.435</v>
      </c>
      <c r="E7" s="51">
        <v>3195234.7489999998</v>
      </c>
      <c r="F7" s="49">
        <v>12129474.017999999</v>
      </c>
      <c r="G7" s="50">
        <v>426605.68000000005</v>
      </c>
      <c r="H7" s="50">
        <v>250950.09599999999</v>
      </c>
      <c r="I7" s="52">
        <v>3511966.2289999998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2.75" x14ac:dyDescent="0.2">
      <c r="A8" s="16" t="s">
        <v>5</v>
      </c>
      <c r="B8" s="49">
        <v>6239686.4500000002</v>
      </c>
      <c r="C8" s="50">
        <v>178972.99999999997</v>
      </c>
      <c r="D8" s="50">
        <v>70933.17</v>
      </c>
      <c r="E8" s="51">
        <v>2157589.9100000006</v>
      </c>
      <c r="F8" s="49">
        <v>6487176.709999999</v>
      </c>
      <c r="G8" s="50">
        <v>8911.6300000000265</v>
      </c>
      <c r="H8" s="50">
        <v>-56536.340999999979</v>
      </c>
      <c r="I8" s="53">
        <v>2454984.0500000003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2.75" x14ac:dyDescent="0.2">
      <c r="A9" s="16" t="s">
        <v>6</v>
      </c>
      <c r="B9" s="49">
        <v>40781435.515000001</v>
      </c>
      <c r="C9" s="50">
        <v>1216790.0299999998</v>
      </c>
      <c r="D9" s="50">
        <v>764034.28900000011</v>
      </c>
      <c r="E9" s="51">
        <v>12215826.099000009</v>
      </c>
      <c r="F9" s="49">
        <v>48145737.188999988</v>
      </c>
      <c r="G9" s="50">
        <v>2000639.6979999999</v>
      </c>
      <c r="H9" s="50">
        <v>1405719.3629999997</v>
      </c>
      <c r="I9" s="53">
        <v>12718680.808999998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s="48" customFormat="1" ht="13.5" thickBot="1" x14ac:dyDescent="0.25">
      <c r="A10" s="16" t="s">
        <v>13</v>
      </c>
      <c r="B10" s="54">
        <v>58341824.393999964</v>
      </c>
      <c r="C10" s="46">
        <v>1840370.46</v>
      </c>
      <c r="D10" s="46">
        <v>1103231.8940000001</v>
      </c>
      <c r="E10" s="47">
        <v>17568650.758000001</v>
      </c>
      <c r="F10" s="54">
        <v>66762387.916999981</v>
      </c>
      <c r="G10" s="46">
        <v>2436157.0079999999</v>
      </c>
      <c r="H10" s="46">
        <v>1600133.118</v>
      </c>
      <c r="I10" s="55">
        <v>18685631.088000003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2.75" x14ac:dyDescent="0.2">
      <c r="A11" s="1" t="s">
        <v>22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3.5" thickBot="1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2.75" x14ac:dyDescent="0.2">
      <c r="A13" s="2"/>
      <c r="B13" s="101">
        <v>2018</v>
      </c>
      <c r="C13" s="102"/>
      <c r="D13" s="102"/>
      <c r="E13" s="103"/>
      <c r="F13" s="101">
        <v>2019</v>
      </c>
      <c r="G13" s="102"/>
      <c r="H13" s="102"/>
      <c r="I13" s="10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2.75" x14ac:dyDescent="0.2">
      <c r="A14" s="7"/>
      <c r="B14" s="8" t="s">
        <v>17</v>
      </c>
      <c r="C14" s="9" t="s">
        <v>18</v>
      </c>
      <c r="D14" s="9" t="s">
        <v>19</v>
      </c>
      <c r="E14" s="10" t="s">
        <v>20</v>
      </c>
      <c r="F14" s="8" t="s">
        <v>17</v>
      </c>
      <c r="G14" s="9" t="s">
        <v>18</v>
      </c>
      <c r="H14" s="9" t="s">
        <v>19</v>
      </c>
      <c r="I14" s="10" t="s">
        <v>20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2.75" x14ac:dyDescent="0.2">
      <c r="A15" s="16" t="s">
        <v>4</v>
      </c>
      <c r="B15" s="49">
        <v>13222107.467999998</v>
      </c>
      <c r="C15" s="50">
        <v>600288.81000000006</v>
      </c>
      <c r="D15" s="50">
        <v>365437.59600000014</v>
      </c>
      <c r="E15" s="53">
        <v>3606025.25</v>
      </c>
      <c r="F15" s="56">
        <v>14482872.679</v>
      </c>
      <c r="G15" s="57">
        <v>624307.08999999985</v>
      </c>
      <c r="H15" s="57">
        <v>395055.08599999995</v>
      </c>
      <c r="I15" s="58">
        <v>3928810.62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2.75" x14ac:dyDescent="0.2">
      <c r="A16" s="16" t="s">
        <v>5</v>
      </c>
      <c r="B16" s="49">
        <v>6475940.3189999992</v>
      </c>
      <c r="C16" s="50">
        <v>18972.409999999989</v>
      </c>
      <c r="D16" s="50">
        <v>-42575.129000000015</v>
      </c>
      <c r="E16" s="53">
        <v>2474954.2200000002</v>
      </c>
      <c r="F16" s="56">
        <v>6787886.5969999991</v>
      </c>
      <c r="G16" s="57">
        <v>275585.69900000002</v>
      </c>
      <c r="H16" s="57">
        <v>163602.84600000002</v>
      </c>
      <c r="I16" s="58">
        <v>2593951.2590000001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2.75" x14ac:dyDescent="0.2">
      <c r="A17" s="16" t="s">
        <v>6</v>
      </c>
      <c r="B17" s="49">
        <v>51914507.976999998</v>
      </c>
      <c r="C17" s="50">
        <v>2357895.44</v>
      </c>
      <c r="D17" s="50">
        <v>1713790.628</v>
      </c>
      <c r="E17" s="53">
        <v>14135011.390000002</v>
      </c>
      <c r="F17" s="56">
        <v>53900650.506000005</v>
      </c>
      <c r="G17" s="59">
        <v>2477890.580000001</v>
      </c>
      <c r="H17" s="59">
        <v>1811487.3949999993</v>
      </c>
      <c r="I17" s="58">
        <v>15024974.169999996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3.5" thickBot="1" x14ac:dyDescent="0.25">
      <c r="A18" s="16" t="s">
        <v>13</v>
      </c>
      <c r="B18" s="54">
        <v>71612555.764000013</v>
      </c>
      <c r="C18" s="46">
        <v>2977156.6599999992</v>
      </c>
      <c r="D18" s="46">
        <v>2036653.0950000002</v>
      </c>
      <c r="E18" s="55">
        <v>20215990.860000007</v>
      </c>
      <c r="F18" s="60">
        <v>75171409.781999975</v>
      </c>
      <c r="G18" s="61">
        <v>3377783.3690000004</v>
      </c>
      <c r="H18" s="61">
        <v>2370145.3270000005</v>
      </c>
      <c r="I18" s="62">
        <v>21547736.049000014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2.75" x14ac:dyDescent="0.2">
      <c r="A19" s="1" t="s">
        <v>22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3.5" thickBo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s="48" customFormat="1" ht="12.75" x14ac:dyDescent="0.2">
      <c r="A21" s="1"/>
      <c r="B21" s="101">
        <v>2020</v>
      </c>
      <c r="C21" s="102"/>
      <c r="D21" s="102"/>
      <c r="E21" s="103"/>
      <c r="F21" s="104">
        <v>2021</v>
      </c>
      <c r="G21" s="102"/>
      <c r="H21" s="102"/>
      <c r="I21" s="102"/>
      <c r="J21" s="101">
        <v>2022</v>
      </c>
      <c r="K21" s="102"/>
      <c r="L21" s="102"/>
      <c r="M21" s="10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s="48" customFormat="1" ht="12.75" x14ac:dyDescent="0.2">
      <c r="A22" s="11"/>
      <c r="B22" s="8" t="s">
        <v>17</v>
      </c>
      <c r="C22" s="9" t="s">
        <v>18</v>
      </c>
      <c r="D22" s="9" t="s">
        <v>19</v>
      </c>
      <c r="E22" s="10" t="s">
        <v>20</v>
      </c>
      <c r="F22" s="9" t="s">
        <v>17</v>
      </c>
      <c r="G22" s="9" t="s">
        <v>18</v>
      </c>
      <c r="H22" s="9" t="s">
        <v>19</v>
      </c>
      <c r="I22" s="11" t="s">
        <v>20</v>
      </c>
      <c r="J22" s="8" t="s">
        <v>17</v>
      </c>
      <c r="K22" s="9" t="s">
        <v>18</v>
      </c>
      <c r="L22" s="9" t="s">
        <v>19</v>
      </c>
      <c r="M22" s="10" t="s">
        <v>20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2.75" x14ac:dyDescent="0.2">
      <c r="A23" s="16" t="s">
        <v>4</v>
      </c>
      <c r="B23" s="49">
        <v>13154075.168000005</v>
      </c>
      <c r="C23" s="50">
        <v>320977.44000000006</v>
      </c>
      <c r="D23" s="50">
        <v>172643.68600000002</v>
      </c>
      <c r="E23" s="53">
        <v>3542249.449</v>
      </c>
      <c r="F23" s="63">
        <v>16250667.436999999</v>
      </c>
      <c r="G23" s="59">
        <v>731357.9110000002</v>
      </c>
      <c r="H23" s="59">
        <v>505047.908</v>
      </c>
      <c r="I23" s="64">
        <v>4035456.7389999991</v>
      </c>
      <c r="J23" s="56">
        <v>19163711.899000004</v>
      </c>
      <c r="K23" s="59">
        <v>1223987.0069999998</v>
      </c>
      <c r="L23" s="59">
        <v>857963.87800000003</v>
      </c>
      <c r="M23" s="65">
        <v>4411493.13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2.75" x14ac:dyDescent="0.2">
      <c r="A24" s="16" t="s">
        <v>5</v>
      </c>
      <c r="B24" s="66">
        <v>6102913.1500000004</v>
      </c>
      <c r="C24" s="67">
        <v>212441.48</v>
      </c>
      <c r="D24" s="67">
        <v>124209.072</v>
      </c>
      <c r="E24" s="68">
        <v>2191073.44</v>
      </c>
      <c r="F24" s="63">
        <v>7366516.2599999988</v>
      </c>
      <c r="G24" s="59">
        <v>201923.89</v>
      </c>
      <c r="H24" s="59">
        <v>107482.969</v>
      </c>
      <c r="I24" s="64">
        <v>2649862.19</v>
      </c>
      <c r="J24" s="56">
        <v>7882056.1379999975</v>
      </c>
      <c r="K24" s="59">
        <v>221124.74999999997</v>
      </c>
      <c r="L24" s="59">
        <v>144269.25899999999</v>
      </c>
      <c r="M24" s="65">
        <v>2934953.7500000005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2.75" x14ac:dyDescent="0.2">
      <c r="A25" s="16" t="s">
        <v>6</v>
      </c>
      <c r="B25" s="69">
        <v>48213569.272999994</v>
      </c>
      <c r="C25" s="57">
        <v>1637199.8410000009</v>
      </c>
      <c r="D25" s="57">
        <v>1106255.6689999998</v>
      </c>
      <c r="E25" s="58">
        <v>14573870.457999999</v>
      </c>
      <c r="F25" s="63">
        <v>59745542.655999996</v>
      </c>
      <c r="G25" s="59">
        <v>2599457.4489999982</v>
      </c>
      <c r="H25" s="59">
        <v>1909381.2139999999</v>
      </c>
      <c r="I25" s="64">
        <v>16709377.75</v>
      </c>
      <c r="J25" s="56">
        <v>67103094.544999994</v>
      </c>
      <c r="K25" s="59">
        <v>2979484.6600000011</v>
      </c>
      <c r="L25" s="59">
        <v>2025178.6989999991</v>
      </c>
      <c r="M25" s="65">
        <v>18076282.699000001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3.5" thickBot="1" x14ac:dyDescent="0.25">
      <c r="A26" s="16" t="s">
        <v>13</v>
      </c>
      <c r="B26" s="70">
        <v>67470557.591000006</v>
      </c>
      <c r="C26" s="71">
        <v>2170618.7610000004</v>
      </c>
      <c r="D26" s="71">
        <v>1403108.4269999992</v>
      </c>
      <c r="E26" s="72">
        <v>20307193.346999995</v>
      </c>
      <c r="F26" s="73">
        <v>83362726.35300003</v>
      </c>
      <c r="G26" s="74">
        <v>3532739.2499999981</v>
      </c>
      <c r="H26" s="74">
        <v>2521912.0909999991</v>
      </c>
      <c r="I26" s="75">
        <v>23394696.678999998</v>
      </c>
      <c r="J26" s="76">
        <v>94148862.582000002</v>
      </c>
      <c r="K26" s="77">
        <v>4424596.4169999994</v>
      </c>
      <c r="L26" s="74">
        <v>3027411.8359999997</v>
      </c>
      <c r="M26" s="78">
        <v>25422729.578999996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2.75" x14ac:dyDescent="0.2">
      <c r="A27" s="1" t="s">
        <v>22</v>
      </c>
      <c r="B27" s="79"/>
      <c r="C27" s="79"/>
      <c r="D27" s="79"/>
      <c r="E27" s="79"/>
      <c r="F27" s="80"/>
      <c r="G27" s="80"/>
      <c r="H27" s="80"/>
      <c r="I27" s="80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2.75" x14ac:dyDescent="0.2">
      <c r="A28" s="1"/>
      <c r="B28" s="2"/>
      <c r="C28" s="2"/>
      <c r="D28" s="2"/>
      <c r="E28" s="2"/>
      <c r="F28" s="2"/>
      <c r="G28" s="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2.75" x14ac:dyDescent="0.2">
      <c r="A30" s="95"/>
      <c r="B30" s="95"/>
      <c r="C30" s="95"/>
      <c r="D30" s="95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2.75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2.75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2.7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2.7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2.7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2.7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2.7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2.7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2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2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2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spans="1:32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2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spans="1:32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2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2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spans="1:32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2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spans="1:32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spans="1:32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</row>
    <row r="877" spans="1:32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spans="1:32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</row>
    <row r="879" spans="1:32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</row>
    <row r="880" spans="1:32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</row>
    <row r="881" spans="1:32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</row>
    <row r="882" spans="1:32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</sheetData>
  <mergeCells count="8">
    <mergeCell ref="B21:E21"/>
    <mergeCell ref="F21:I21"/>
    <mergeCell ref="J21:M21"/>
    <mergeCell ref="A30:D30"/>
    <mergeCell ref="B5:E5"/>
    <mergeCell ref="F5:I5"/>
    <mergeCell ref="B13:E13"/>
    <mergeCell ref="F13:I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F864"/>
  <sheetViews>
    <sheetView workbookViewId="0">
      <pane xSplit="1" ySplit="2" topLeftCell="B3" activePane="bottomRight" state="frozen"/>
      <selection pane="topRight" activeCell="B1" sqref="B1"/>
      <selection pane="bottomLeft" activeCell="A7" sqref="A7"/>
      <selection pane="bottomRight" activeCell="B31" sqref="B31"/>
    </sheetView>
  </sheetViews>
  <sheetFormatPr baseColWidth="10" defaultColWidth="12.5703125" defaultRowHeight="15.75" customHeight="1" x14ac:dyDescent="0.2"/>
  <cols>
    <col min="1" max="1" width="14.28515625" customWidth="1"/>
    <col min="5" max="5" width="15.5703125" customWidth="1"/>
    <col min="9" max="9" width="16.5703125" customWidth="1"/>
  </cols>
  <sheetData>
    <row r="1" spans="1:32" ht="12.75" x14ac:dyDescent="0.2">
      <c r="A1" s="1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2.75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2.75" x14ac:dyDescent="0.2">
      <c r="A3" s="32" t="s">
        <v>21</v>
      </c>
      <c r="B3" s="81"/>
      <c r="C3" s="81"/>
      <c r="D3" s="81"/>
      <c r="E3" s="81"/>
      <c r="F3" s="5"/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3.5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s="43" customFormat="1" ht="12.75" x14ac:dyDescent="0.2">
      <c r="A5" s="38"/>
      <c r="B5" s="82">
        <v>2016</v>
      </c>
      <c r="C5" s="83">
        <v>2017</v>
      </c>
      <c r="D5" s="83">
        <v>2018</v>
      </c>
      <c r="E5" s="83">
        <v>2019</v>
      </c>
      <c r="F5" s="83">
        <v>2020</v>
      </c>
      <c r="G5" s="83">
        <v>2021</v>
      </c>
      <c r="H5" s="84">
        <v>2022</v>
      </c>
      <c r="I5" s="85"/>
      <c r="J5" s="85"/>
      <c r="K5" s="85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1:32" ht="12.75" x14ac:dyDescent="0.2">
      <c r="A6" s="16" t="s">
        <v>4</v>
      </c>
      <c r="B6" s="86">
        <v>4147282.0909999995</v>
      </c>
      <c r="C6" s="87">
        <v>4503182.5989999995</v>
      </c>
      <c r="D6" s="88">
        <v>4884222.8719999986</v>
      </c>
      <c r="E6" s="87">
        <v>5226253.29</v>
      </c>
      <c r="F6" s="87">
        <v>4583889.9620000003</v>
      </c>
      <c r="G6" s="87">
        <v>5436080.9390000012</v>
      </c>
      <c r="H6" s="89">
        <v>6248990.8000000007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2.75" x14ac:dyDescent="0.2">
      <c r="A7" s="16" t="s">
        <v>5</v>
      </c>
      <c r="B7" s="86">
        <v>2603387.679</v>
      </c>
      <c r="C7" s="87">
        <v>2752770.281</v>
      </c>
      <c r="D7" s="88">
        <v>2712717.5360000003</v>
      </c>
      <c r="E7" s="87">
        <v>3119789.3739999994</v>
      </c>
      <c r="F7" s="87">
        <v>2659415.9069999997</v>
      </c>
      <c r="G7" s="87">
        <v>3093695.6510000001</v>
      </c>
      <c r="H7" s="89">
        <v>3398297.2860000003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2.75" x14ac:dyDescent="0.2">
      <c r="A8" s="16" t="s">
        <v>6</v>
      </c>
      <c r="B8" s="86">
        <v>14590687.666000001</v>
      </c>
      <c r="C8" s="87">
        <v>15868049.791999996</v>
      </c>
      <c r="D8" s="88">
        <v>17654650.874999996</v>
      </c>
      <c r="E8" s="87">
        <v>18851154.09</v>
      </c>
      <c r="F8" s="87">
        <v>17503354.144000001</v>
      </c>
      <c r="G8" s="87">
        <v>20741703.609000001</v>
      </c>
      <c r="H8" s="90">
        <v>22294435.131999996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3.5" thickBot="1" x14ac:dyDescent="0.25">
      <c r="A9" s="16" t="s">
        <v>13</v>
      </c>
      <c r="B9" s="91">
        <v>21341357.435999993</v>
      </c>
      <c r="C9" s="92">
        <v>23124002.671999991</v>
      </c>
      <c r="D9" s="93">
        <v>25251591.282999996</v>
      </c>
      <c r="E9" s="93">
        <v>27197196.754000001</v>
      </c>
      <c r="F9" s="92">
        <v>24746660.013000004</v>
      </c>
      <c r="G9" s="92">
        <v>29271480.199000001</v>
      </c>
      <c r="H9" s="94">
        <v>31941723.217999998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12.75" x14ac:dyDescent="0.2">
      <c r="A10" s="1" t="s">
        <v>22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12.75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2.75" x14ac:dyDescent="0.2">
      <c r="A12" s="95"/>
      <c r="B12" s="95"/>
      <c r="C12" s="95"/>
      <c r="D12" s="95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2.75" x14ac:dyDescent="0.2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2.75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2.75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2.7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2.75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2.7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2.7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2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2.7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2.7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2.7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2.7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2.7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2.7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2.7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2.7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2.7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2.7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2.7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2.7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2.7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2.7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2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2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</sheetData>
  <mergeCells count="1">
    <mergeCell ref="A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Tablas SABI 2016_22</vt:lpstr>
      <vt:lpstr>Tablas 10 y 11</vt:lpstr>
      <vt:lpstr>Tabla 12</vt:lpstr>
      <vt:lpstr>Tabla 13</vt:lpstr>
      <vt:lpstr>Tabla 14</vt:lpstr>
      <vt:lpstr>Tabla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Alberto Sánchez</cp:lastModifiedBy>
  <dcterms:created xsi:type="dcterms:W3CDTF">2024-10-22T20:15:26Z</dcterms:created>
  <dcterms:modified xsi:type="dcterms:W3CDTF">2024-10-31T10:51:20Z</dcterms:modified>
</cp:coreProperties>
</file>