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Fundaciones\"/>
    </mc:Choice>
  </mc:AlternateContent>
  <xr:revisionPtr revIDLastSave="0" documentId="13_ncr:1_{C7D84A25-3FCE-413E-8DC2-9196ED543519}" xr6:coauthVersionLast="47" xr6:coauthVersionMax="47" xr10:uidLastSave="{00000000-0000-0000-0000-000000000000}"/>
  <bookViews>
    <workbookView xWindow="780" yWindow="105" windowWidth="24855" windowHeight="15480" xr2:uid="{00000000-000D-0000-FFFF-FFFF00000000}"/>
  </bookViews>
  <sheets>
    <sheet name="Indicadores económicos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1" l="1"/>
  <c r="J52" i="11"/>
  <c r="H52" i="11"/>
  <c r="F52" i="11"/>
  <c r="D52" i="11"/>
  <c r="B52" i="11"/>
  <c r="C47" i="11" s="1"/>
  <c r="C51" i="11"/>
  <c r="H39" i="11"/>
  <c r="C46" i="11" l="1"/>
  <c r="D29" i="11"/>
  <c r="C29" i="11"/>
  <c r="E29" i="11"/>
  <c r="B29" i="11"/>
  <c r="H22" i="11" l="1"/>
  <c r="G22" i="11"/>
  <c r="F22" i="11"/>
  <c r="E22" i="11"/>
  <c r="D22" i="11"/>
  <c r="C22" i="11"/>
  <c r="B22" i="11"/>
  <c r="E15" i="11"/>
  <c r="D15" i="11"/>
  <c r="C15" i="11"/>
  <c r="B15" i="11"/>
  <c r="I8" i="11"/>
  <c r="H8" i="11"/>
  <c r="G8" i="11"/>
  <c r="F8" i="11"/>
  <c r="E8" i="11"/>
  <c r="D8" i="11"/>
  <c r="C8" i="11"/>
  <c r="B8" i="11"/>
</calcChain>
</file>

<file path=xl/sharedStrings.xml><?xml version="1.0" encoding="utf-8"?>
<sst xmlns="http://schemas.openxmlformats.org/spreadsheetml/2006/main" count="76" uniqueCount="26">
  <si>
    <t>2020*</t>
  </si>
  <si>
    <t>2021*</t>
  </si>
  <si>
    <t>Huesca</t>
  </si>
  <si>
    <t>Teruel</t>
  </si>
  <si>
    <t>Zaragoza</t>
  </si>
  <si>
    <t xml:space="preserve">N </t>
  </si>
  <si>
    <t>%</t>
  </si>
  <si>
    <t>N</t>
  </si>
  <si>
    <t>Total</t>
  </si>
  <si>
    <t>Dotación de 30.000€</t>
  </si>
  <si>
    <t>De 30.001€ a 150.000€</t>
  </si>
  <si>
    <t>De 150.0001€ a 600.000€</t>
  </si>
  <si>
    <t>De 600.000€ a 1.000.000€</t>
  </si>
  <si>
    <t xml:space="preserve">De 1.000.000€ a 3.000.000€ </t>
  </si>
  <si>
    <t>Más de 3.000.000€</t>
  </si>
  <si>
    <t>Aragón</t>
  </si>
  <si>
    <t>Ingresos</t>
  </si>
  <si>
    <t>Resultado Explotación</t>
  </si>
  <si>
    <t>Resultado Cuenta PyG</t>
  </si>
  <si>
    <t>Gastos de Personal</t>
  </si>
  <si>
    <t>* No se dispone de este dato para las fundaciones estatales con sede en Aragón</t>
  </si>
  <si>
    <t xml:space="preserve">Fuente: elaboración propia a partir de datos del Registro de Fundaciones del Gobierno de Aragón </t>
  </si>
  <si>
    <t>Fuente: elaboración propia a partir de los  datos de AEAT</t>
  </si>
  <si>
    <t>Dotaciones fundacionales de las fundaciones de ámbito autonómico creadas en Aragón, según el registro de fundaciones de Aragón.</t>
  </si>
  <si>
    <t>Indicadores económicos de las Fundaciones por provincia. Años 2016-2022. Euros</t>
  </si>
  <si>
    <t>Valor Añadido Bruto de las Fundaciones por provincia. Años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</si>
</sst>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sz val="10"/>
      <name val=" TIMES NEW"/>
    </font>
    <font>
      <b/>
      <sz val="10"/>
      <name val=" TIMES NEW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19" xfId="0" applyFont="1" applyBorder="1"/>
    <xf numFmtId="0" fontId="3" fillId="0" borderId="0" xfId="0" applyFont="1"/>
    <xf numFmtId="3" fontId="2" fillId="0" borderId="5" xfId="0" applyNumberFormat="1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27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9" fillId="0" borderId="6" xfId="0" applyFont="1" applyBorder="1"/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22" xfId="0" applyNumberFormat="1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5"/>
  <sheetViews>
    <sheetView tabSelected="1" topLeftCell="A49" workbookViewId="0">
      <selection activeCell="A64" sqref="A64"/>
    </sheetView>
  </sheetViews>
  <sheetFormatPr baseColWidth="10" defaultRowHeight="12.75"/>
  <cols>
    <col min="1" max="2" width="27.85546875" customWidth="1"/>
    <col min="3" max="8" width="13.7109375" bestFit="1" customWidth="1"/>
  </cols>
  <sheetData>
    <row r="1" spans="1:9">
      <c r="A1" s="17" t="s">
        <v>24</v>
      </c>
      <c r="B1" s="17"/>
      <c r="C1" s="17"/>
      <c r="D1" s="17"/>
      <c r="E1" s="17"/>
      <c r="F1" s="1"/>
      <c r="G1" s="1"/>
      <c r="H1" s="1"/>
      <c r="I1" s="1"/>
    </row>
    <row r="2" spans="1:9" ht="13.5" thickBot="1">
      <c r="A2" s="1"/>
      <c r="B2" s="1"/>
      <c r="C2" s="1"/>
      <c r="D2" s="1"/>
      <c r="E2" s="1"/>
      <c r="F2" s="1"/>
      <c r="G2" s="1"/>
      <c r="H2" s="1"/>
      <c r="I2" s="1"/>
    </row>
    <row r="3" spans="1:9" ht="13.5" thickBot="1">
      <c r="A3" s="2"/>
      <c r="B3" s="81">
        <v>2016</v>
      </c>
      <c r="C3" s="82"/>
      <c r="D3" s="82"/>
      <c r="E3" s="83"/>
      <c r="F3" s="86">
        <v>2017</v>
      </c>
      <c r="G3" s="82"/>
      <c r="H3" s="82"/>
      <c r="I3" s="83"/>
    </row>
    <row r="4" spans="1:9" ht="26.25" thickBot="1">
      <c r="A4" s="2"/>
      <c r="B4" s="31" t="s">
        <v>16</v>
      </c>
      <c r="C4" s="32" t="s">
        <v>17</v>
      </c>
      <c r="D4" s="32" t="s">
        <v>18</v>
      </c>
      <c r="E4" s="33" t="s">
        <v>19</v>
      </c>
      <c r="F4" s="32" t="s">
        <v>16</v>
      </c>
      <c r="G4" s="32" t="s">
        <v>17</v>
      </c>
      <c r="H4" s="32" t="s">
        <v>18</v>
      </c>
      <c r="I4" s="33" t="s">
        <v>19</v>
      </c>
    </row>
    <row r="5" spans="1:9">
      <c r="A5" s="29" t="s">
        <v>2</v>
      </c>
      <c r="B5" s="24">
        <v>5632731.8300000001</v>
      </c>
      <c r="C5" s="18">
        <v>334513.03000000003</v>
      </c>
      <c r="D5" s="18">
        <v>1636988.78</v>
      </c>
      <c r="E5" s="25">
        <v>4224931.8099999996</v>
      </c>
      <c r="F5" s="18">
        <v>5114807.34</v>
      </c>
      <c r="G5" s="18">
        <v>-974726.19</v>
      </c>
      <c r="H5" s="18">
        <v>545283.6</v>
      </c>
      <c r="I5" s="25">
        <v>4232624.49</v>
      </c>
    </row>
    <row r="6" spans="1:9">
      <c r="A6" s="30" t="s">
        <v>3</v>
      </c>
      <c r="B6" s="24">
        <v>3491203.56</v>
      </c>
      <c r="C6" s="18">
        <v>-2463804.86</v>
      </c>
      <c r="D6" s="18">
        <v>294672.39</v>
      </c>
      <c r="E6" s="25">
        <v>5849448.3399999999</v>
      </c>
      <c r="F6" s="18">
        <v>3754903.72</v>
      </c>
      <c r="G6" s="18">
        <v>947786.32</v>
      </c>
      <c r="H6" s="18">
        <v>986822.17</v>
      </c>
      <c r="I6" s="25">
        <v>6186988.9800000004</v>
      </c>
    </row>
    <row r="7" spans="1:9">
      <c r="A7" s="30" t="s">
        <v>4</v>
      </c>
      <c r="B7" s="24">
        <v>149187611.28999999</v>
      </c>
      <c r="C7" s="18">
        <v>-9368646.4700000007</v>
      </c>
      <c r="D7" s="18">
        <v>9458274.9000000004</v>
      </c>
      <c r="E7" s="25">
        <v>139059976.93000001</v>
      </c>
      <c r="F7" s="18">
        <v>173026619.80000001</v>
      </c>
      <c r="G7" s="18">
        <v>-8476827.1099999994</v>
      </c>
      <c r="H7" s="18">
        <v>11606249.18</v>
      </c>
      <c r="I7" s="25">
        <v>146879024.49000001</v>
      </c>
    </row>
    <row r="8" spans="1:9" ht="13.5" thickBot="1">
      <c r="A8" s="16" t="s">
        <v>15</v>
      </c>
      <c r="B8" s="26">
        <f t="shared" ref="B8:I8" si="0">SUM(B5:B7)</f>
        <v>158311546.68000001</v>
      </c>
      <c r="C8" s="27">
        <f t="shared" si="0"/>
        <v>-11497938.300000001</v>
      </c>
      <c r="D8" s="27">
        <f t="shared" si="0"/>
        <v>11389936.07</v>
      </c>
      <c r="E8" s="28">
        <f t="shared" si="0"/>
        <v>149134357.08000001</v>
      </c>
      <c r="F8" s="27">
        <f t="shared" si="0"/>
        <v>181896330.86000001</v>
      </c>
      <c r="G8" s="27">
        <f t="shared" si="0"/>
        <v>-8503766.9799999986</v>
      </c>
      <c r="H8" s="27">
        <f t="shared" si="0"/>
        <v>13138354.949999999</v>
      </c>
      <c r="I8" s="28">
        <f t="shared" si="0"/>
        <v>157298637.96000001</v>
      </c>
    </row>
    <row r="9" spans="1:9" ht="13.5" thickBot="1">
      <c r="A9" s="2"/>
      <c r="B9" s="20"/>
      <c r="C9" s="20"/>
      <c r="D9" s="20"/>
      <c r="E9" s="20"/>
      <c r="F9" s="20"/>
      <c r="G9" s="20"/>
      <c r="H9" s="20"/>
      <c r="I9" s="20"/>
    </row>
    <row r="10" spans="1:9">
      <c r="A10" s="2"/>
      <c r="B10" s="87">
        <v>2018</v>
      </c>
      <c r="C10" s="88"/>
      <c r="D10" s="88"/>
      <c r="E10" s="89"/>
      <c r="F10" s="87">
        <v>2019</v>
      </c>
      <c r="G10" s="88"/>
      <c r="H10" s="88"/>
      <c r="I10" s="89"/>
    </row>
    <row r="11" spans="1:9" ht="26.25" thickBot="1">
      <c r="A11" s="2"/>
      <c r="B11" s="22" t="s">
        <v>16</v>
      </c>
      <c r="C11" s="21" t="s">
        <v>17</v>
      </c>
      <c r="D11" s="21" t="s">
        <v>18</v>
      </c>
      <c r="E11" s="23" t="s">
        <v>19</v>
      </c>
      <c r="F11" s="36" t="s">
        <v>16</v>
      </c>
      <c r="G11" s="21" t="s">
        <v>17</v>
      </c>
      <c r="H11" s="21" t="s">
        <v>18</v>
      </c>
      <c r="I11" s="23" t="s">
        <v>19</v>
      </c>
    </row>
    <row r="12" spans="1:9">
      <c r="A12" s="29" t="s">
        <v>2</v>
      </c>
      <c r="B12" s="24">
        <v>5680983.8099999996</v>
      </c>
      <c r="C12" s="18">
        <v>-230291.06</v>
      </c>
      <c r="D12" s="18">
        <v>857947.03</v>
      </c>
      <c r="E12" s="25">
        <v>4491246.71</v>
      </c>
      <c r="F12" s="24">
        <v>7959253.9300000006</v>
      </c>
      <c r="G12" s="18">
        <v>-47644.059999999874</v>
      </c>
      <c r="H12" s="18">
        <v>980170.41</v>
      </c>
      <c r="I12" s="25">
        <v>13777157.4</v>
      </c>
    </row>
    <row r="13" spans="1:9">
      <c r="A13" s="30" t="s">
        <v>3</v>
      </c>
      <c r="B13" s="24">
        <v>4030027.22</v>
      </c>
      <c r="C13" s="18">
        <v>-736464.51</v>
      </c>
      <c r="D13" s="18">
        <v>413371.03</v>
      </c>
      <c r="E13" s="25">
        <v>6330550.0499999998</v>
      </c>
      <c r="F13" s="24">
        <v>4653683.0600000005</v>
      </c>
      <c r="G13" s="18">
        <v>-62673.63999999997</v>
      </c>
      <c r="H13" s="18">
        <v>349330.79</v>
      </c>
      <c r="I13" s="25">
        <v>6606913.75</v>
      </c>
    </row>
    <row r="14" spans="1:9">
      <c r="A14" s="30" t="s">
        <v>4</v>
      </c>
      <c r="B14" s="24">
        <v>189504987.68000001</v>
      </c>
      <c r="C14" s="18">
        <v>-10899204.279999999</v>
      </c>
      <c r="D14" s="18">
        <v>11417665.93</v>
      </c>
      <c r="E14" s="25">
        <v>167962530.94</v>
      </c>
      <c r="F14" s="24">
        <v>194378185.30999997</v>
      </c>
      <c r="G14" s="18">
        <v>-9209916.4300000016</v>
      </c>
      <c r="H14" s="18">
        <v>11383133.380000005</v>
      </c>
      <c r="I14" s="25">
        <v>178318804.81</v>
      </c>
    </row>
    <row r="15" spans="1:9" ht="13.5" thickBot="1">
      <c r="A15" s="16" t="s">
        <v>15</v>
      </c>
      <c r="B15" s="34">
        <f t="shared" ref="B15:E15" si="1">SUM(B12:B14)</f>
        <v>199215998.71000001</v>
      </c>
      <c r="C15" s="35">
        <f t="shared" si="1"/>
        <v>-11865959.85</v>
      </c>
      <c r="D15" s="35">
        <f t="shared" si="1"/>
        <v>12688983.99</v>
      </c>
      <c r="E15" s="28">
        <f t="shared" si="1"/>
        <v>178784327.69999999</v>
      </c>
      <c r="F15" s="34">
        <v>206991122.29999998</v>
      </c>
      <c r="G15" s="35">
        <v>-9320234.1300000027</v>
      </c>
      <c r="H15" s="35">
        <v>12712634.580000006</v>
      </c>
      <c r="I15" s="28">
        <v>198702875.96000001</v>
      </c>
    </row>
    <row r="16" spans="1:9" ht="13.5" thickBot="1">
      <c r="A16" s="2"/>
      <c r="B16" s="2"/>
      <c r="C16" s="2"/>
      <c r="D16" s="2"/>
      <c r="E16" s="2"/>
      <c r="F16" s="2"/>
      <c r="G16" s="2"/>
      <c r="H16" s="2"/>
      <c r="I16" s="2"/>
    </row>
    <row r="17" spans="1:11" ht="13.5" thickBot="1">
      <c r="A17" s="2"/>
      <c r="B17" s="81">
        <v>2020</v>
      </c>
      <c r="C17" s="82"/>
      <c r="D17" s="82"/>
      <c r="E17" s="83"/>
      <c r="F17" s="86">
        <v>2021</v>
      </c>
      <c r="G17" s="82"/>
      <c r="H17" s="82"/>
      <c r="I17" s="83"/>
    </row>
    <row r="18" spans="1:11" ht="26.25" thickBot="1">
      <c r="A18" s="2"/>
      <c r="B18" s="41" t="s">
        <v>16</v>
      </c>
      <c r="C18" s="42" t="s">
        <v>17</v>
      </c>
      <c r="D18" s="42" t="s">
        <v>18</v>
      </c>
      <c r="E18" s="43" t="s">
        <v>19</v>
      </c>
      <c r="F18" s="32" t="s">
        <v>16</v>
      </c>
      <c r="G18" s="32" t="s">
        <v>17</v>
      </c>
      <c r="H18" s="32" t="s">
        <v>18</v>
      </c>
      <c r="I18" s="33" t="s">
        <v>19</v>
      </c>
    </row>
    <row r="19" spans="1:11">
      <c r="A19" s="29" t="s">
        <v>2</v>
      </c>
      <c r="B19" s="37">
        <v>7883414.9000000004</v>
      </c>
      <c r="C19" s="38">
        <v>70500.899999999951</v>
      </c>
      <c r="D19" s="38">
        <v>808300.46000000008</v>
      </c>
      <c r="E19" s="39">
        <v>13800240.17</v>
      </c>
      <c r="F19" s="38">
        <v>8263912.2100000009</v>
      </c>
      <c r="G19" s="38">
        <v>-408378.6999999999</v>
      </c>
      <c r="H19" s="38">
        <v>1045395.6399999999</v>
      </c>
      <c r="I19" s="39">
        <v>14501807.939999999</v>
      </c>
      <c r="K19" s="65"/>
    </row>
    <row r="20" spans="1:11">
      <c r="A20" s="30" t="s">
        <v>3</v>
      </c>
      <c r="B20" s="24">
        <v>3736370.040000001</v>
      </c>
      <c r="C20" s="18">
        <v>1431145.86</v>
      </c>
      <c r="D20" s="18">
        <v>2178315.7699999996</v>
      </c>
      <c r="E20" s="25">
        <v>5805501.9400000004</v>
      </c>
      <c r="F20" s="18">
        <v>3526835.66</v>
      </c>
      <c r="G20" s="18">
        <v>2014207.8599999999</v>
      </c>
      <c r="H20" s="18">
        <v>2138553.84</v>
      </c>
      <c r="I20" s="25">
        <v>5904996.5700000003</v>
      </c>
      <c r="K20" s="65"/>
    </row>
    <row r="21" spans="1:11">
      <c r="A21" s="30" t="s">
        <v>4</v>
      </c>
      <c r="B21" s="40">
        <v>192479635.97000009</v>
      </c>
      <c r="C21" s="19">
        <v>-6450719.6100000069</v>
      </c>
      <c r="D21" s="19">
        <v>11195467.619999995</v>
      </c>
      <c r="E21" s="44">
        <v>181645096.84</v>
      </c>
      <c r="F21" s="18">
        <v>198932790.54999998</v>
      </c>
      <c r="G21" s="18">
        <v>-6155998.2800000012</v>
      </c>
      <c r="H21" s="18">
        <v>56256324.629999995</v>
      </c>
      <c r="I21" s="25">
        <v>187040122.59</v>
      </c>
      <c r="K21" s="65"/>
    </row>
    <row r="22" spans="1:11" ht="13.5" thickBot="1">
      <c r="A22" s="16" t="s">
        <v>15</v>
      </c>
      <c r="B22" s="34">
        <f t="shared" ref="B22:H22" si="2">SUM(B19:B21)</f>
        <v>204099420.91000009</v>
      </c>
      <c r="C22" s="35">
        <f t="shared" si="2"/>
        <v>-4949072.8500000071</v>
      </c>
      <c r="D22" s="35">
        <f t="shared" si="2"/>
        <v>14182083.849999994</v>
      </c>
      <c r="E22" s="28">
        <f t="shared" si="2"/>
        <v>201250838.94999999</v>
      </c>
      <c r="F22" s="35">
        <f t="shared" si="2"/>
        <v>210723538.41999999</v>
      </c>
      <c r="G22" s="35">
        <f t="shared" si="2"/>
        <v>-4550169.120000001</v>
      </c>
      <c r="H22" s="35">
        <f t="shared" si="2"/>
        <v>59440274.109999992</v>
      </c>
      <c r="I22" s="28">
        <v>207446927.09999999</v>
      </c>
    </row>
    <row r="23" spans="1:11" ht="13.5" thickBot="1"/>
    <row r="24" spans="1:11" ht="13.5" thickBot="1">
      <c r="A24" s="2"/>
      <c r="B24" s="81">
        <v>2022</v>
      </c>
      <c r="C24" s="82"/>
      <c r="D24" s="82"/>
      <c r="E24" s="83"/>
      <c r="F24" s="84"/>
      <c r="G24" s="85"/>
      <c r="H24" s="85"/>
      <c r="I24" s="85"/>
    </row>
    <row r="25" spans="1:11" ht="26.25" thickBot="1">
      <c r="A25" s="2"/>
      <c r="B25" s="41" t="s">
        <v>16</v>
      </c>
      <c r="C25" s="42" t="s">
        <v>17</v>
      </c>
      <c r="D25" s="42" t="s">
        <v>18</v>
      </c>
      <c r="E25" s="43" t="s">
        <v>19</v>
      </c>
      <c r="F25" s="50"/>
      <c r="G25" s="50"/>
      <c r="H25" s="50"/>
      <c r="I25" s="50"/>
    </row>
    <row r="26" spans="1:11">
      <c r="A26" s="29" t="s">
        <v>2</v>
      </c>
      <c r="B26" s="67">
        <v>8780579.5700000003</v>
      </c>
      <c r="C26" s="68">
        <v>100325</v>
      </c>
      <c r="D26" s="68">
        <v>1210730</v>
      </c>
      <c r="E26" s="69">
        <v>16308753</v>
      </c>
      <c r="F26" s="20"/>
      <c r="G26" s="20"/>
      <c r="H26" s="20"/>
      <c r="I26" s="20"/>
    </row>
    <row r="27" spans="1:11">
      <c r="A27" s="30" t="s">
        <v>3</v>
      </c>
      <c r="B27" s="70">
        <v>5319726</v>
      </c>
      <c r="C27" s="71">
        <v>2353920</v>
      </c>
      <c r="D27" s="71">
        <v>2557786</v>
      </c>
      <c r="E27" s="72">
        <v>6847784</v>
      </c>
      <c r="F27" s="20"/>
      <c r="G27" s="20"/>
      <c r="H27" s="20"/>
      <c r="I27" s="20"/>
    </row>
    <row r="28" spans="1:11">
      <c r="A28" s="30" t="s">
        <v>4</v>
      </c>
      <c r="B28" s="73">
        <v>213411483</v>
      </c>
      <c r="C28" s="74">
        <v>612797</v>
      </c>
      <c r="D28" s="74">
        <v>166658056</v>
      </c>
      <c r="E28" s="75">
        <v>204115549</v>
      </c>
      <c r="F28" s="20"/>
      <c r="G28" s="20"/>
      <c r="H28" s="20"/>
      <c r="I28" s="20"/>
    </row>
    <row r="29" spans="1:11" ht="13.5" thickBot="1">
      <c r="A29" s="16" t="s">
        <v>15</v>
      </c>
      <c r="B29" s="76">
        <f>SUM(B26:B28)</f>
        <v>227511788.56999999</v>
      </c>
      <c r="C29" s="77">
        <f>SUM(C26:C28)</f>
        <v>3067042</v>
      </c>
      <c r="D29" s="77">
        <f>SUM(D26:D28)</f>
        <v>170426572</v>
      </c>
      <c r="E29" s="78">
        <f>SUM(E26:E28)</f>
        <v>227272086</v>
      </c>
      <c r="F29" s="51"/>
      <c r="G29" s="51"/>
      <c r="H29" s="51"/>
      <c r="I29" s="51"/>
    </row>
    <row r="30" spans="1:11">
      <c r="B30" s="66" t="s">
        <v>22</v>
      </c>
    </row>
    <row r="33" spans="1:13">
      <c r="A33" s="17" t="s">
        <v>25</v>
      </c>
      <c r="B33" s="3"/>
      <c r="C33" s="3"/>
      <c r="D33" s="3"/>
      <c r="E33" s="3"/>
      <c r="F33" s="54"/>
      <c r="G33" s="54"/>
    </row>
    <row r="34" spans="1:13" ht="13.5" thickBot="1">
      <c r="A34" s="1"/>
      <c r="B34" s="54"/>
      <c r="C34" s="54"/>
      <c r="D34" s="54"/>
      <c r="E34" s="54"/>
      <c r="F34" s="54"/>
      <c r="G34" s="54"/>
    </row>
    <row r="35" spans="1:13" ht="13.5" thickBot="1">
      <c r="A35" s="45"/>
      <c r="B35" s="46">
        <v>2016</v>
      </c>
      <c r="C35" s="46">
        <v>2017</v>
      </c>
      <c r="D35" s="46">
        <v>2018</v>
      </c>
      <c r="E35" s="47">
        <v>2019</v>
      </c>
      <c r="F35" s="48">
        <v>2020</v>
      </c>
      <c r="G35" s="48">
        <v>2021</v>
      </c>
      <c r="H35" s="48">
        <v>2022</v>
      </c>
    </row>
    <row r="36" spans="1:13">
      <c r="A36" s="52" t="s">
        <v>2</v>
      </c>
      <c r="B36" s="55">
        <v>4559444.84</v>
      </c>
      <c r="C36" s="56">
        <v>3257898.3000000003</v>
      </c>
      <c r="D36" s="56">
        <v>4260955.6500000004</v>
      </c>
      <c r="E36" s="56">
        <v>13729513.34</v>
      </c>
      <c r="F36" s="56">
        <v>13870741.07</v>
      </c>
      <c r="G36" s="57">
        <v>14093429.24</v>
      </c>
      <c r="H36" s="57">
        <v>16409078</v>
      </c>
    </row>
    <row r="37" spans="1:13">
      <c r="A37" s="52" t="s">
        <v>3</v>
      </c>
      <c r="B37" s="58">
        <v>3385643.48</v>
      </c>
      <c r="C37" s="59">
        <v>7134775.3000000007</v>
      </c>
      <c r="D37" s="59">
        <v>5594085.54</v>
      </c>
      <c r="E37" s="59">
        <v>6544240.1100000003</v>
      </c>
      <c r="F37" s="59">
        <v>7236647.8000000007</v>
      </c>
      <c r="G37" s="60">
        <v>7919204.4299999997</v>
      </c>
      <c r="H37" s="60">
        <v>9201704</v>
      </c>
    </row>
    <row r="38" spans="1:13">
      <c r="A38" s="52" t="s">
        <v>4</v>
      </c>
      <c r="B38" s="58">
        <v>129691330.46000001</v>
      </c>
      <c r="C38" s="59">
        <v>138402197.38</v>
      </c>
      <c r="D38" s="59">
        <v>157063326.66</v>
      </c>
      <c r="E38" s="59">
        <v>169108888.38</v>
      </c>
      <c r="F38" s="59">
        <v>175194377.22999999</v>
      </c>
      <c r="G38" s="60">
        <v>180884124.31</v>
      </c>
      <c r="H38" s="60">
        <v>204728346</v>
      </c>
    </row>
    <row r="39" spans="1:13" ht="13.5" thickBot="1">
      <c r="A39" s="53" t="s">
        <v>15</v>
      </c>
      <c r="B39" s="61">
        <v>137636418.78</v>
      </c>
      <c r="C39" s="62">
        <v>148794870.98000002</v>
      </c>
      <c r="D39" s="62">
        <v>166918367.84999999</v>
      </c>
      <c r="E39" s="62">
        <v>189382641.83000001</v>
      </c>
      <c r="F39" s="62">
        <v>196301766.09999999</v>
      </c>
      <c r="G39" s="63">
        <v>202896757.97999999</v>
      </c>
      <c r="H39" s="63">
        <f>SUM(H36:H38)</f>
        <v>230339128</v>
      </c>
    </row>
    <row r="40" spans="1:13">
      <c r="B40" s="66" t="s">
        <v>22</v>
      </c>
      <c r="C40" s="64"/>
      <c r="D40" s="64"/>
      <c r="E40" s="64"/>
      <c r="F40" s="64"/>
      <c r="G40" s="64"/>
    </row>
    <row r="42" spans="1:13">
      <c r="A42" s="17" t="s">
        <v>23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3"/>
      <c r="B44" s="79">
        <v>2016</v>
      </c>
      <c r="C44" s="80"/>
      <c r="D44" s="79">
        <v>2017</v>
      </c>
      <c r="E44" s="80"/>
      <c r="F44" s="79">
        <v>2018</v>
      </c>
      <c r="G44" s="80"/>
      <c r="H44" s="79">
        <v>2019</v>
      </c>
      <c r="I44" s="80"/>
      <c r="J44" s="79" t="s">
        <v>0</v>
      </c>
      <c r="K44" s="80"/>
      <c r="L44" s="79" t="s">
        <v>1</v>
      </c>
      <c r="M44" s="80"/>
    </row>
    <row r="45" spans="1:13">
      <c r="A45" s="3"/>
      <c r="B45" s="4" t="s">
        <v>5</v>
      </c>
      <c r="C45" s="5" t="s">
        <v>6</v>
      </c>
      <c r="D45" s="4" t="s">
        <v>5</v>
      </c>
      <c r="E45" s="5" t="s">
        <v>6</v>
      </c>
      <c r="F45" s="6" t="s">
        <v>5</v>
      </c>
      <c r="G45" s="5" t="s">
        <v>6</v>
      </c>
      <c r="H45" s="6" t="s">
        <v>7</v>
      </c>
      <c r="I45" s="6" t="s">
        <v>6</v>
      </c>
      <c r="J45" s="6" t="s">
        <v>5</v>
      </c>
      <c r="K45" s="6" t="s">
        <v>6</v>
      </c>
      <c r="L45" s="6" t="s">
        <v>5</v>
      </c>
      <c r="M45" s="5" t="s">
        <v>6</v>
      </c>
    </row>
    <row r="46" spans="1:13">
      <c r="A46" s="7" t="s">
        <v>9</v>
      </c>
      <c r="B46" s="8">
        <v>4</v>
      </c>
      <c r="C46" s="9">
        <f>B46/B52</f>
        <v>0.5714285714285714</v>
      </c>
      <c r="D46" s="8">
        <v>7</v>
      </c>
      <c r="E46" s="9">
        <v>0.77780000000000005</v>
      </c>
      <c r="F46" s="8">
        <v>9</v>
      </c>
      <c r="G46" s="9">
        <v>0.75</v>
      </c>
      <c r="H46" s="8">
        <v>3</v>
      </c>
      <c r="I46" s="9">
        <v>0.5</v>
      </c>
      <c r="J46" s="8">
        <v>3</v>
      </c>
      <c r="K46" s="10">
        <v>0.5</v>
      </c>
      <c r="L46" s="8">
        <v>8</v>
      </c>
      <c r="M46" s="10">
        <v>1</v>
      </c>
    </row>
    <row r="47" spans="1:13">
      <c r="A47" s="7" t="s">
        <v>10</v>
      </c>
      <c r="B47" s="8">
        <v>2</v>
      </c>
      <c r="C47" s="9">
        <f>B47/B52</f>
        <v>0.2857142857142857</v>
      </c>
      <c r="D47" s="8">
        <v>2</v>
      </c>
      <c r="E47" s="9">
        <v>0.22220000000000001</v>
      </c>
      <c r="F47" s="8">
        <v>2</v>
      </c>
      <c r="G47" s="9">
        <v>0.16669999999999999</v>
      </c>
      <c r="H47" s="8">
        <v>1</v>
      </c>
      <c r="I47" s="9">
        <v>0.16669999999999999</v>
      </c>
      <c r="J47" s="11">
        <v>3</v>
      </c>
      <c r="K47" s="10">
        <v>0.5</v>
      </c>
      <c r="L47" s="8">
        <v>0</v>
      </c>
      <c r="M47" s="10"/>
    </row>
    <row r="48" spans="1:13">
      <c r="A48" s="7" t="s">
        <v>11</v>
      </c>
      <c r="B48" s="8">
        <v>0</v>
      </c>
      <c r="C48" s="9"/>
      <c r="D48" s="8">
        <v>0</v>
      </c>
      <c r="E48" s="9"/>
      <c r="F48" s="8">
        <v>1</v>
      </c>
      <c r="G48" s="9">
        <v>8.3299999999999999E-2</v>
      </c>
      <c r="H48" s="8">
        <v>1</v>
      </c>
      <c r="I48" s="9">
        <v>0.16669999999999999</v>
      </c>
      <c r="J48" s="11">
        <v>0</v>
      </c>
      <c r="K48" s="10"/>
      <c r="L48" s="8">
        <v>0</v>
      </c>
      <c r="M48" s="10"/>
    </row>
    <row r="49" spans="1:13">
      <c r="A49" s="7" t="s">
        <v>12</v>
      </c>
      <c r="B49" s="8">
        <v>0</v>
      </c>
      <c r="C49" s="9"/>
      <c r="D49" s="8">
        <v>0</v>
      </c>
      <c r="E49" s="9"/>
      <c r="F49" s="8">
        <v>0</v>
      </c>
      <c r="G49" s="9"/>
      <c r="H49" s="8">
        <v>0</v>
      </c>
      <c r="I49" s="9"/>
      <c r="J49" s="11">
        <v>0</v>
      </c>
      <c r="K49" s="10"/>
      <c r="L49" s="8">
        <v>0</v>
      </c>
      <c r="M49" s="10"/>
    </row>
    <row r="50" spans="1:13">
      <c r="A50" s="7" t="s">
        <v>13</v>
      </c>
      <c r="B50" s="8">
        <v>0</v>
      </c>
      <c r="C50" s="9"/>
      <c r="D50" s="8">
        <v>0</v>
      </c>
      <c r="E50" s="9"/>
      <c r="F50" s="8">
        <v>0</v>
      </c>
      <c r="G50" s="9"/>
      <c r="H50" s="8">
        <v>0</v>
      </c>
      <c r="I50" s="9"/>
      <c r="J50" s="11">
        <v>0</v>
      </c>
      <c r="K50" s="10"/>
      <c r="L50" s="8">
        <v>0</v>
      </c>
      <c r="M50" s="10"/>
    </row>
    <row r="51" spans="1:13">
      <c r="A51" s="7" t="s">
        <v>14</v>
      </c>
      <c r="B51" s="8">
        <v>1</v>
      </c>
      <c r="C51" s="9">
        <f>B51/B52</f>
        <v>0.14285714285714285</v>
      </c>
      <c r="D51" s="8">
        <v>0</v>
      </c>
      <c r="E51" s="9"/>
      <c r="F51" s="8">
        <v>0</v>
      </c>
      <c r="G51" s="9"/>
      <c r="H51" s="8">
        <v>1</v>
      </c>
      <c r="I51" s="9">
        <v>0.16669999999999999</v>
      </c>
      <c r="J51" s="11">
        <v>0</v>
      </c>
      <c r="K51" s="10"/>
      <c r="L51" s="8">
        <v>0</v>
      </c>
      <c r="M51" s="10"/>
    </row>
    <row r="52" spans="1:13">
      <c r="A52" s="12" t="s">
        <v>8</v>
      </c>
      <c r="B52" s="13">
        <f>SUM(B46:B51)</f>
        <v>7</v>
      </c>
      <c r="C52" s="14"/>
      <c r="D52" s="13">
        <f>SUM(D46:D51)</f>
        <v>9</v>
      </c>
      <c r="E52" s="14"/>
      <c r="F52" s="13">
        <f>SUM(F46:F51)</f>
        <v>12</v>
      </c>
      <c r="G52" s="14"/>
      <c r="H52" s="13">
        <f>SUM(H46:H51)</f>
        <v>6</v>
      </c>
      <c r="I52" s="14"/>
      <c r="J52" s="13">
        <f>SUM(J46:J51)</f>
        <v>6</v>
      </c>
      <c r="K52" s="13"/>
      <c r="L52" s="13">
        <f>SUM(L46:L51)</f>
        <v>8</v>
      </c>
      <c r="M52" s="15"/>
    </row>
    <row r="53" spans="1:13">
      <c r="B53" s="66" t="s">
        <v>21</v>
      </c>
    </row>
    <row r="54" spans="1:13">
      <c r="B54" s="66"/>
    </row>
    <row r="55" spans="1:13">
      <c r="A55" s="49" t="s">
        <v>20</v>
      </c>
    </row>
  </sheetData>
  <mergeCells count="14">
    <mergeCell ref="B24:E24"/>
    <mergeCell ref="F24:I24"/>
    <mergeCell ref="B3:E3"/>
    <mergeCell ref="F3:I3"/>
    <mergeCell ref="B10:E10"/>
    <mergeCell ref="F10:I10"/>
    <mergeCell ref="B17:E17"/>
    <mergeCell ref="F17:I17"/>
    <mergeCell ref="L44:M44"/>
    <mergeCell ref="B44:C44"/>
    <mergeCell ref="D44:E44"/>
    <mergeCell ref="F44:G44"/>
    <mergeCell ref="H44:I44"/>
    <mergeCell ref="J44:K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económicos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dcterms:created xsi:type="dcterms:W3CDTF">2023-06-29T10:44:00Z</dcterms:created>
  <dcterms:modified xsi:type="dcterms:W3CDTF">2024-10-31T16:36:50Z</dcterms:modified>
</cp:coreProperties>
</file>